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31 СЕССИЯ ОТ 16.12.2025\ПРОЕКТЫ\1116-НПА (Бюджет) 010-8203 от 14.11.2025\Проект решения\"/>
    </mc:Choice>
  </mc:AlternateContent>
  <bookViews>
    <workbookView xWindow="480" yWindow="50" windowWidth="11330" windowHeight="9890"/>
  </bookViews>
  <sheets>
    <sheet name="Приложение 3" sheetId="1" r:id="rId1"/>
  </sheets>
  <definedNames>
    <definedName name="_xlnm._FilterDatabase" localSheetId="0" hidden="1">'Приложение 3'!$A$11:$H$11</definedName>
    <definedName name="Z_01E203CB_B1C3_436E_9073_52681CF84650_.wvu.FilterData" localSheetId="0" hidden="1">'Приложение 3'!$A$10:$C$237</definedName>
    <definedName name="Z_0C903DB4_7E1E_4B16_A09F_FD9EBFBD4FE9_.wvu.FilterData" localSheetId="0" hidden="1">'Приложение 3'!$A$10:$C$237</definedName>
    <definedName name="Z_1AFB48D6_01C1_4720_A530_0D7287A38A31_.wvu.FilterData" localSheetId="0" hidden="1">'Приложение 3'!$A$10:$C$237</definedName>
    <definedName name="Z_4592A240_86AC_45D5_998C_56F5AFDBD11E_.wvu.FilterData" localSheetId="0" hidden="1">'Приложение 3'!$A$10:$C$237</definedName>
    <definedName name="Z_59EB5B6A_1589_4FA9_AC61_A556764759EE_.wvu.FilterData" localSheetId="0" hidden="1">'Приложение 3'!$A$11:$C$237</definedName>
    <definedName name="Z_59EB5B6A_1589_4FA9_AC61_A556764759EE_.wvu.PrintArea" localSheetId="0" hidden="1">'Приложение 3'!$A$1:$C$237</definedName>
    <definedName name="Z_59EB5B6A_1589_4FA9_AC61_A556764759EE_.wvu.PrintTitles" localSheetId="0" hidden="1">'Приложение 3'!$10:$11</definedName>
    <definedName name="Z_59EB5B6A_1589_4FA9_AC61_A556764759EE_.wvu.Rows" localSheetId="0" hidden="1">'Приложение 3'!#REF!,'Приложение 3'!#REF!,'Приложение 3'!#REF!,'Приложение 3'!#REF!,'Приложение 3'!#REF!,'Приложение 3'!#REF!,'Приложение 3'!#REF!,'Приложение 3'!#REF!,'Приложение 3'!#REF!,'Приложение 3'!#REF!,'Приложение 3'!#REF!,'Приложение 3'!#REF!,'Приложение 3'!#REF!,'Приложение 3'!#REF!,'Приложение 3'!#REF!,'Приложение 3'!#REF!</definedName>
    <definedName name="Z_7F1351A5_849E_425F_8732_1A7ABD1C5559_.wvu.FilterData" localSheetId="0" hidden="1">'Приложение 3'!$A$10:$C$237</definedName>
    <definedName name="Z_9387B6DF_F808_4E99_A6A9_A802CCDFA984_.wvu.FilterData" localSheetId="0" hidden="1">'Приложение 3'!$A$11:$C$237</definedName>
    <definedName name="Z_BD9B2357_374D_47AE_AE00_FB21696D7DD8_.wvu.Cols" localSheetId="0" hidden="1">'Приложение 3'!#REF!</definedName>
    <definedName name="Z_BD9B2357_374D_47AE_AE00_FB21696D7DD8_.wvu.FilterData" localSheetId="0" hidden="1">'Приложение 3'!$A$10:$C$237</definedName>
    <definedName name="Z_BD9B2357_374D_47AE_AE00_FB21696D7DD8_.wvu.PrintArea" localSheetId="0" hidden="1">'Приложение 3'!$A$1:$C$237</definedName>
    <definedName name="Z_BD9B2357_374D_47AE_AE00_FB21696D7DD8_.wvu.PrintTitles" localSheetId="0" hidden="1">'Приложение 3'!$10:$11</definedName>
    <definedName name="Z_C1B979E7_CB89_4BA7_B2C2_CBB40B11CE62_.wvu.FilterData" localSheetId="0" hidden="1">'Приложение 3'!$A$11:$C$237</definedName>
    <definedName name="Z_C1B979E7_CB89_4BA7_B2C2_CBB40B11CE62_.wvu.PrintArea" localSheetId="0" hidden="1">'Приложение 3'!$A$1:$C$237</definedName>
    <definedName name="Z_C1B979E7_CB89_4BA7_B2C2_CBB40B11CE62_.wvu.PrintTitles" localSheetId="0" hidden="1">'Приложение 3'!$10:$11</definedName>
    <definedName name="Z_C1B979E7_CB89_4BA7_B2C2_CBB40B11CE62_.wvu.Rows" localSheetId="0" hidden="1">'Приложение 3'!#REF!,'Приложение 3'!#REF!,'Приложение 3'!#REF!,'Приложение 3'!#REF!,'Приложение 3'!#REF!,'Приложение 3'!#REF!,'Приложение 3'!#REF!</definedName>
    <definedName name="Z_C7164277_B1B8_4D2E_9755_300F60582EBE_.wvu.FilterData" localSheetId="0" hidden="1">'Приложение 3'!$A$10:$C$237</definedName>
    <definedName name="Z_CA4E0582_82F3_4006_BDC9_2745B6E2D7D8_.wvu.FilterData" localSheetId="0" hidden="1">'Приложение 3'!$A$10:$C$237</definedName>
    <definedName name="Z_D2D5A017_D633_43D5_9622_96EBAE7F1AFA_.wvu.FilterData" localSheetId="0" hidden="1">'Приложение 3'!$A$11:$C$237</definedName>
    <definedName name="Z_EDC32673_D544_4AEB_A792_E7F3E08588DB_.wvu.Cols" localSheetId="0" hidden="1">'Приложение 3'!#REF!</definedName>
    <definedName name="Z_EDC32673_D544_4AEB_A792_E7F3E08588DB_.wvu.FilterData" localSheetId="0" hidden="1">'Приложение 3'!$A$11:$C$237</definedName>
    <definedName name="Z_EDC32673_D544_4AEB_A792_E7F3E08588DB_.wvu.PrintArea" localSheetId="0" hidden="1">'Приложение 3'!$A$1:$C$237</definedName>
    <definedName name="Z_EDC32673_D544_4AEB_A792_E7F3E08588DB_.wvu.PrintTitles" localSheetId="0" hidden="1">'Приложение 3'!$10:$11</definedName>
    <definedName name="_xlnm.Print_Titles" localSheetId="0">'Приложение 3'!$10:$11</definedName>
    <definedName name="_xlnm.Print_Area" localSheetId="0">'Приложение 3'!$A$1:$C$237</definedName>
  </definedNames>
  <calcPr calcId="152511"/>
  <customWorkbookViews>
    <customWorkbookView name="Засядько Наталья Викторовна - Личное представление" guid="{C1B979E7-CB89-4BA7-B2C2-CBB40B11CE62}" mergeInterval="0" personalView="1" maximized="1" xWindow="-8" yWindow="-8" windowWidth="1936" windowHeight="1056" activeSheetId="1"/>
    <customWorkbookView name="Алеева Ольга Сергеевна - Личное представление" guid="{BD9B2357-374D-47AE-AE00-FB21696D7DD8}" mergeInterval="0" personalView="1" maximized="1" xWindow="-8" yWindow="-8" windowWidth="1936" windowHeight="1056" activeSheetId="1"/>
    <customWorkbookView name="Кудрявцева Е.М. - Личное представление" guid="{EDC32673-D544-4AEB-A792-E7F3E08588DB}" mergeInterval="0" personalView="1" maximized="1" xWindow="-8" yWindow="-8" windowWidth="1936" windowHeight="1056" activeSheetId="1"/>
    <customWorkbookView name="Сарыглар А.Л. - Личное представление" guid="{59EB5B6A-1589-4FA9-AC61-A556764759EE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C39" i="1" l="1"/>
  <c r="C231" i="1" l="1"/>
  <c r="C229" i="1"/>
  <c r="C208" i="1"/>
  <c r="C199" i="1"/>
  <c r="C196" i="1"/>
  <c r="C194" i="1"/>
  <c r="C192" i="1"/>
  <c r="C190" i="1"/>
  <c r="C185" i="1"/>
  <c r="C180" i="1"/>
  <c r="C171" i="1"/>
  <c r="C165" i="1"/>
  <c r="C158" i="1"/>
  <c r="C152" i="1"/>
  <c r="C149" i="1"/>
  <c r="C147" i="1"/>
  <c r="C145" i="1"/>
  <c r="C143" i="1"/>
  <c r="C141" i="1"/>
  <c r="C138" i="1"/>
  <c r="C130" i="1"/>
  <c r="C129" i="1" l="1"/>
  <c r="C137" i="1"/>
  <c r="C184" i="1"/>
  <c r="C207" i="1"/>
  <c r="C206" i="1" s="1"/>
  <c r="C164" i="1"/>
  <c r="C170" i="1"/>
  <c r="C151" i="1"/>
  <c r="C179" i="1"/>
  <c r="C198" i="1"/>
  <c r="C189" i="1" s="1"/>
  <c r="C188" i="1" s="1"/>
  <c r="C134" i="1"/>
  <c r="C169" i="1" l="1"/>
  <c r="C133" i="1"/>
  <c r="C118" i="1" l="1"/>
  <c r="C111" i="1"/>
  <c r="C94" i="1"/>
  <c r="C81" i="1"/>
  <c r="C80" i="1" s="1"/>
  <c r="C72" i="1"/>
  <c r="C125" i="1"/>
  <c r="C122" i="1"/>
  <c r="C107" i="1"/>
  <c r="C103" i="1"/>
  <c r="C90" i="1"/>
  <c r="C87" i="1"/>
  <c r="C84" i="1"/>
  <c r="C78" i="1"/>
  <c r="C76" i="1"/>
  <c r="C64" i="1"/>
  <c r="C62" i="1"/>
  <c r="C52" i="1"/>
  <c r="C50" i="1"/>
  <c r="C45" i="1"/>
  <c r="C43" i="1"/>
  <c r="C41" i="1"/>
  <c r="C15" i="1"/>
  <c r="C69" i="1"/>
  <c r="C67" i="1"/>
  <c r="C59" i="1"/>
  <c r="C56" i="1"/>
  <c r="C54" i="1"/>
  <c r="C18" i="1"/>
  <c r="C71" i="1" l="1"/>
  <c r="C93" i="1"/>
  <c r="C38" i="1"/>
  <c r="C86" i="1"/>
  <c r="C75" i="1"/>
  <c r="C37" i="1" l="1"/>
  <c r="C92" i="1"/>
  <c r="C89" i="1" l="1"/>
  <c r="C235" i="1"/>
  <c r="C74" i="1" l="1"/>
  <c r="C234" i="1" l="1"/>
  <c r="C233" i="1" l="1"/>
  <c r="C187" i="1" s="1"/>
  <c r="C157" i="1"/>
  <c r="C128" i="1" s="1"/>
  <c r="C124" i="1"/>
  <c r="C121" i="1"/>
  <c r="C117" i="1"/>
  <c r="C110" i="1"/>
  <c r="C106" i="1"/>
  <c r="C66" i="1"/>
  <c r="C49" i="1"/>
  <c r="C14" i="1"/>
  <c r="C61" i="1" l="1"/>
  <c r="C109" i="1"/>
  <c r="C120" i="1"/>
  <c r="C13" i="1"/>
  <c r="C48" i="1"/>
  <c r="C127" i="1" l="1"/>
  <c r="C105" i="1"/>
  <c r="C58" i="1"/>
  <c r="C12" i="1" l="1"/>
  <c r="C237" i="1" s="1"/>
</calcChain>
</file>

<file path=xl/sharedStrings.xml><?xml version="1.0" encoding="utf-8"?>
<sst xmlns="http://schemas.openxmlformats.org/spreadsheetml/2006/main" count="461" uniqueCount="419">
  <si>
    <t>1</t>
  </si>
  <si>
    <t>2</t>
  </si>
  <si>
    <t>3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</si>
  <si>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</si>
  <si>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</si>
  <si>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</si>
  <si>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</si>
  <si>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</si>
  <si>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</si>
  <si>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</si>
  <si>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</si>
  <si>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</si>
  <si>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</si>
  <si>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</si>
  <si>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</si>
  <si>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</si>
  <si>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</si>
  <si>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</si>
  <si>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</si>
  <si>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</si>
  <si>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</si>
  <si>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</si>
  <si>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</si>
  <si>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</si>
  <si>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</si>
  <si>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</si>
  <si>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</si>
  <si>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</si>
  <si>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</si>
  <si>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</si>
  <si>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</si>
  <si>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</si>
  <si>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</si>
  <si>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</si>
  <si>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</si>
  <si>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</si>
  <si>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</si>
  <si>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</si>
  <si>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</si>
  <si>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</si>
  <si>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</si>
  <si>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</si>
  <si>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</si>
  <si>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</si>
  <si>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</si>
  <si>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</si>
  <si>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</si>
  <si>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</si>
  <si>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</si>
  <si>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</si>
  <si>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</si>
  <si>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</si>
  <si>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</si>
  <si>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</si>
  <si>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</si>
  <si>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</si>
  <si>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</si>
  <si>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</si>
  <si>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</si>
  <si>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</si>
  <si>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</si>
  <si>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ВСЕГО ДОХОДОВ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</si>
  <si>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</si>
  <si>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</si>
  <si>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</si>
  <si>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</si>
  <si>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</si>
  <si>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</si>
  <si>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</si>
  <si>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</si>
  <si>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</si>
  <si>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</si>
  <si>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</si>
  <si>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</si>
  <si>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ДОХОДЫ ОТ ОКАЗАНИЯ ПЛАТНЫХ УСЛУГ И КОМПЕНСАЦИИ ЗАТРАТ ГОСУДАРСТВА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</si>
  <si>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</si>
  <si>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</si>
  <si>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</si>
  <si>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</si>
  <si>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</si>
  <si>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</si>
  <si>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Платежи, уплачиваемые в целях возмещения вреда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</si>
  <si>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</si>
  <si>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Налог, взимаемый в связи с применением упрощенной системы налогообложения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</si>
  <si>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</si>
  <si>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</si>
  <si>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</si>
  <si>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</si>
  <si>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</si>
  <si>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</si>
  <si>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</si>
  <si>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</si>
  <si>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</si>
  <si>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</si>
  <si>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</si>
  <si>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</si>
  <si>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</si>
  <si>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</si>
  <si>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</si>
  <si>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</si>
  <si>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</si>
  <si>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</si>
  <si>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</si>
  <si>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</si>
  <si>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</si>
  <si>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</si>
  <si>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</si>
  <si>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</si>
  <si>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</si>
  <si>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</si>
  <si>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коммерческого найма)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</si>
  <si>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</si>
  <si>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</si>
  <si>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</si>
  <si>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</si>
  <si>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</si>
  <si>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</si>
  <si>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</si>
  <si>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№ 3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</si>
  <si>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</si>
  <si>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</si>
  <si>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Единый сельскохозяйственный налог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</si>
  <si>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</si>
  <si>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</si>
  <si>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</si>
  <si>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Доходы от эксплуатации и использования имущества автомобильных дорог,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</si>
  <si>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поступления)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</si>
  <si>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</si>
  <si>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</si>
  <si>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Прочие доходы от компенсации затрат бюджетов городских округов (иные поступления)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</si>
  <si>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</si>
  <si>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</si>
  <si>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</si>
  <si>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</si>
  <si>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</si>
  <si>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</si>
  <si>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</si>
  <si>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</si>
  <si>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</si>
  <si>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</si>
  <si>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</si>
  <si>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</si>
  <si>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</si>
  <si>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182 1 01 01000 00 0000 110</t>
  </si>
  <si>
    <t>019 2 04 04020 04 0000 150</t>
  </si>
  <si>
    <t>000 2 04 04000 04 0000 150</t>
  </si>
  <si>
    <t>000 2 04 00000 00 0000 000</t>
  </si>
  <si>
    <t>099 2 02 35120 04 0000 150</t>
  </si>
  <si>
    <t>000 2 02 35120 00 0000 150</t>
  </si>
  <si>
    <t>099 2 02 30029 04 0000 150</t>
  </si>
  <si>
    <t>000 2 02 30029 00 0000 150</t>
  </si>
  <si>
    <t>099 2 02 30024 04 7846 150</t>
  </si>
  <si>
    <t>099 2 02 30024 04 7685 150</t>
  </si>
  <si>
    <t>099 2 02 30024 04 7649 150</t>
  </si>
  <si>
    <t>099 2 02 30024 04 7604 150</t>
  </si>
  <si>
    <t>099 2 02 30024 04 7588 150</t>
  </si>
  <si>
    <t>099 2 02 30024 04 7570 150</t>
  </si>
  <si>
    <t>099 2 02 30024 04 7566 150</t>
  </si>
  <si>
    <t>099 2 02 30024 04 7564 150</t>
  </si>
  <si>
    <t>099 2 02 30024 04 7554 150</t>
  </si>
  <si>
    <t>099 2 02 30024 04 7552 150</t>
  </si>
  <si>
    <t>099 2 02 30024 04 7519 150</t>
  </si>
  <si>
    <t>099 2 02 30024 04 7518 150</t>
  </si>
  <si>
    <t>099 2 02 30024 04 7514 150</t>
  </si>
  <si>
    <t>099 2 02 30024 04 7429 150</t>
  </si>
  <si>
    <t>099 2 02 30024 04 7409 150</t>
  </si>
  <si>
    <t>099 2 02 30024 04 7408 150</t>
  </si>
  <si>
    <t>099 2 02 30024 04 5780 150</t>
  </si>
  <si>
    <t>099 2 02 30024 04 0289 150</t>
  </si>
  <si>
    <t>099 2 02 30024 04 0000 150</t>
  </si>
  <si>
    <t>099 2 02 29999 04 7582 150</t>
  </si>
  <si>
    <t>099 2 02 29999 04 7563 150</t>
  </si>
  <si>
    <t>099 2 02 29999 04 7488 150</t>
  </si>
  <si>
    <t>099 2 02 29999 04 7456 150</t>
  </si>
  <si>
    <t>099 2 02 29999 04 0000 150</t>
  </si>
  <si>
    <t>000 2 02 29999 00 0000 150</t>
  </si>
  <si>
    <t>099 2 02 25555 04 0000 150</t>
  </si>
  <si>
    <t>000 2 02 25555 00 0000 150</t>
  </si>
  <si>
    <t>099 2 02 25519 04 0000 150</t>
  </si>
  <si>
    <t>000 2 02 25519 00 0000 150</t>
  </si>
  <si>
    <t>099 2 02 25304 04 0000 150</t>
  </si>
  <si>
    <t>000 2 02 25304 00 0000 150</t>
  </si>
  <si>
    <t>099 2 02 25113 04 0000 150</t>
  </si>
  <si>
    <t>000 2 02 25113 00 0000 150</t>
  </si>
  <si>
    <t>000 2 02 20000 00 0000 150</t>
  </si>
  <si>
    <t>000 2 02 00000 00 0000 000</t>
  </si>
  <si>
    <t>000 2 00 00000 00 0000 000</t>
  </si>
  <si>
    <t>000 1 16 11060 01 0000 140</t>
  </si>
  <si>
    <t>000 1 16 11000 01 0000 140</t>
  </si>
  <si>
    <t>000 1 16 07090 04 0000 140</t>
  </si>
  <si>
    <t>000 1 16 07090 00 0000 140</t>
  </si>
  <si>
    <t>000 1 16 07010 04 0000 140</t>
  </si>
  <si>
    <t>000 1 16 07010 00 0000 140</t>
  </si>
  <si>
    <t>000 1 16 07000 00 0000 140</t>
  </si>
  <si>
    <t>016 1 16 02020 02 0000 140</t>
  </si>
  <si>
    <t>015 1 16 02020 02 0000 140</t>
  </si>
  <si>
    <t>000 1 16 02020 02 0000 140</t>
  </si>
  <si>
    <t>000 1 16 02000 02 0000 140</t>
  </si>
  <si>
    <t>439 1 16 01203 01 0000 140</t>
  </si>
  <si>
    <t>006 1 16 01203 01 0000 140</t>
  </si>
  <si>
    <t>000 1 16 01203 01 0000 140</t>
  </si>
  <si>
    <t>000 1 16 01200 01 0000 140</t>
  </si>
  <si>
    <t>439 1 16 01193 01 0000 140</t>
  </si>
  <si>
    <t>000 1 16 01190 01 0000 140</t>
  </si>
  <si>
    <t>439 1 16 01153 01 0000 140</t>
  </si>
  <si>
    <t>000 1 16 01150 01 0000 140</t>
  </si>
  <si>
    <t>439 1 16 01143 01 0000 140</t>
  </si>
  <si>
    <t>000 1 16 01140 01 0000 140</t>
  </si>
  <si>
    <t>439 1 16 01073 01 0000 140</t>
  </si>
  <si>
    <t>006 1 16 01073 01 0000 140</t>
  </si>
  <si>
    <t>000 1 16 01073 01 0000 140</t>
  </si>
  <si>
    <t>000 1 14 02040 04 0000 410</t>
  </si>
  <si>
    <t>000 1 14 02000 00 0000 000</t>
  </si>
  <si>
    <t>000 1 14 00000 00 0000 000</t>
  </si>
  <si>
    <t>015 1 13 02994 04 0400 130</t>
  </si>
  <si>
    <t>000 1 13 02994 04 0000 130</t>
  </si>
  <si>
    <t>000 1 13 02990 00 0000 130</t>
  </si>
  <si>
    <t>158 1 13 02064 04 0000 130</t>
  </si>
  <si>
    <t>017 1 13 02064 04 0000 130</t>
  </si>
  <si>
    <t>016 1 13 02064 04 0000 130</t>
  </si>
  <si>
    <t>000 1 13 02064 04 0000 130</t>
  </si>
  <si>
    <t>000 1 13 02060 00 0000 130</t>
  </si>
  <si>
    <t>000 1 13 02000 00 0000 130</t>
  </si>
  <si>
    <t>015 1 13 01994 04 0000 130</t>
  </si>
  <si>
    <t>000 1 13 01990 00 0000 130</t>
  </si>
  <si>
    <t>000 1 13 01000 00 0000 130</t>
  </si>
  <si>
    <t>000 1 13 00000 00 0000 000</t>
  </si>
  <si>
    <t>158 1 11 09080 04 0000 120</t>
  </si>
  <si>
    <t>000 1 11 09080 00 0000 120</t>
  </si>
  <si>
    <t>158 1 11 09044 04 0500 120</t>
  </si>
  <si>
    <t>128 1 11 09044 04 0300 120</t>
  </si>
  <si>
    <t>128 1 11 09044 04 0200 120</t>
  </si>
  <si>
    <t>128 1 11 09044 04 0100 120</t>
  </si>
  <si>
    <t>000 1 11 09044 04 0000 120</t>
  </si>
  <si>
    <t>000 1 11 09040 00 0000 120</t>
  </si>
  <si>
    <t>000 1 11 09030 00 0000 120</t>
  </si>
  <si>
    <t>000 1 11 09000 00 0000 120</t>
  </si>
  <si>
    <t>158 1 11 05312 04 0000 120</t>
  </si>
  <si>
    <t>000 1 11 05310 00 0000 120</t>
  </si>
  <si>
    <t>000 1 11 05300 00 0000 120</t>
  </si>
  <si>
    <t>158 1 11 05074 04 0000 120</t>
  </si>
  <si>
    <t>000 1 11 05070 00 0000 120</t>
  </si>
  <si>
    <t>018 1 11 05034 04 0000 120</t>
  </si>
  <si>
    <t>000 1 11 05030 00 0000 120</t>
  </si>
  <si>
    <t>158 1 11 05024 04 0000 120</t>
  </si>
  <si>
    <t>000 1 11 05020 00 0000 120</t>
  </si>
  <si>
    <t>158 1 11 05012 04 0000 120</t>
  </si>
  <si>
    <t>000 1 11 05010 00 0000 120</t>
  </si>
  <si>
    <t>000 1 11 05000 00 0000 120</t>
  </si>
  <si>
    <t>000 1 11 00000 00 0000 000</t>
  </si>
  <si>
    <t>000 1 08 07000 01 0000 110</t>
  </si>
  <si>
    <t>018 1 08 04020 01 0000 110</t>
  </si>
  <si>
    <t>000 1 08 04000 01 0000 110</t>
  </si>
  <si>
    <t>182 1 08 03010 01 0000 110</t>
  </si>
  <si>
    <t>000 1 08 03000 01 0000 110</t>
  </si>
  <si>
    <t>000 1 08 00000 00 0000 000</t>
  </si>
  <si>
    <t>182 1 06 06042 04 0000 110</t>
  </si>
  <si>
    <t>182 1 06 06040 00 0000 110</t>
  </si>
  <si>
    <t>182 1 06 06032 04 0000 110</t>
  </si>
  <si>
    <t>182 1 06 06030 00 0000 110</t>
  </si>
  <si>
    <t>182 1 06 06000 00 0000 110</t>
  </si>
  <si>
    <t>182 1 06 01020 04 0000 110</t>
  </si>
  <si>
    <t>182 1 06 01000 00 0000 110</t>
  </si>
  <si>
    <t>000 1 06 00000 00 0000 000</t>
  </si>
  <si>
    <t>182 1 05 04010 02 0000 110</t>
  </si>
  <si>
    <t>182 1 05 04000 02 0000 110</t>
  </si>
  <si>
    <t>182 1 05 03010 01 0000 110</t>
  </si>
  <si>
    <t>182 1 05 03000 01 0000 110</t>
  </si>
  <si>
    <t>182 1 05 01021 01 0000 110</t>
  </si>
  <si>
    <t>182 1 05 01020 01 0000 110</t>
  </si>
  <si>
    <t>182 1 05 01011 01 0000 110</t>
  </si>
  <si>
    <t>182 1 05 01010 01 0000 110</t>
  </si>
  <si>
    <t>182 1 05 01000 00 0000 110</t>
  </si>
  <si>
    <t>000 1 05 00000 00 0000 000</t>
  </si>
  <si>
    <t>182 1 03 02261 01 0000 110</t>
  </si>
  <si>
    <t>182 1 03 02260 01 0000 110</t>
  </si>
  <si>
    <t>182 1 03 02251 01 0000 110</t>
  </si>
  <si>
    <t>182 1 03 02250 01 0000 110</t>
  </si>
  <si>
    <t>182 1 03 02241 01 0000 110</t>
  </si>
  <si>
    <t>182 1 03 02240 01 0000 110</t>
  </si>
  <si>
    <t>182 1 03 02231 01 0000 110</t>
  </si>
  <si>
    <t>182 1 03 02230 01 0000 110</t>
  </si>
  <si>
    <t>182 1 03 02000 01 0000 110</t>
  </si>
  <si>
    <t>000 1 03 00000 00 0000 000</t>
  </si>
  <si>
    <t>182 1 01 02140 01 0000 110</t>
  </si>
  <si>
    <t>182 1 01 02130 01 0000 110</t>
  </si>
  <si>
    <t>182 1 01 02080 01 0000 110</t>
  </si>
  <si>
    <t>182 1 01 01130 01 0000 110</t>
  </si>
  <si>
    <t>182 1 01 01012 02 0000 110</t>
  </si>
  <si>
    <t>182 1 01 01010 00 0000 110</t>
  </si>
  <si>
    <t>158 1 14 02043 04 0000 410</t>
  </si>
  <si>
    <t>000 1 14 06000 00 0000 430</t>
  </si>
  <si>
    <t>000 1 14 06010 00 0000 430</t>
  </si>
  <si>
    <t>158 1 14 06012 04 0000 430</t>
  </si>
  <si>
    <t>000 1 16 00000 00 0000 000</t>
  </si>
  <si>
    <t>000 1 16 01000 01 0000 140</t>
  </si>
  <si>
    <t>000 1 16 01050 01 0000 140</t>
  </si>
  <si>
    <t>000 1 16 01053 01 0000 140</t>
  </si>
  <si>
    <t>006 1 16 01053 01 0000 140</t>
  </si>
  <si>
    <t>000 1 16 01060 01 0000 140</t>
  </si>
  <si>
    <t>000 1 16 01063 01 0000 140</t>
  </si>
  <si>
    <t>006 1 16 01063 01 0000 140</t>
  </si>
  <si>
    <t>439 1 16 01063 01 0000 140</t>
  </si>
  <si>
    <t>000 1 16 01070 01 0000 140</t>
  </si>
  <si>
    <t>439 1 16 01053 01 0000 140</t>
  </si>
  <si>
    <t>000 2 02 30000 00 0000 150</t>
  </si>
  <si>
    <t>439 1 16 01103 01 0000 140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</si>
  <si>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</si>
  <si>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</si>
  <si>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</si>
  <si>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</si>
  <si>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</si>
  <si>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</si>
  <si>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</si>
  <si>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000 1 16 01170 01 0000 140</t>
  </si>
  <si>
    <t>000 1 16 01180 01 0000 140</t>
  </si>
  <si>
    <t>439 1 16 01183 01 0000 140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</si>
  <si>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</si>
  <si>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</si>
  <si>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</si>
  <si>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</si>
  <si>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031 1 16 01203 01 0000 140</t>
  </si>
  <si>
    <t>017 1 16 02020 02 0000 140</t>
  </si>
  <si>
    <t>015 1 16 07010 04 0000 140</t>
  </si>
  <si>
    <t>016 1 16 07010 04 0000 140</t>
  </si>
  <si>
    <t>019 1 16 07010 04 0000 140</t>
  </si>
  <si>
    <t>021 1 16 07010 04 0000 140</t>
  </si>
  <si>
    <t>158 1 16 07010 04 0000 140</t>
  </si>
  <si>
    <t>019 1 16 07090 04 0000 140</t>
  </si>
  <si>
    <t>128 1 16 07090 04 0000 140</t>
  </si>
  <si>
    <t>158 1 16 07090 04 0000 140</t>
  </si>
  <si>
    <t>015 1 13 02064 04 0000 130</t>
  </si>
  <si>
    <t>021 1 13 02064 04 0000 130</t>
  </si>
  <si>
    <t>099 2 02 29999 04 7583 150</t>
  </si>
  <si>
    <t>Прочие субсидии бюджетам городских округов (на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</si>
  <si>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расходов)</t>
  </si>
  <si>
    <t>099 2 02 30024 04 7467 150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</si>
  <si>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природных комплексов и объектов, сохранение биологического разнообразия» государственной программы Красноярского края «Развитие лесного хозяйства, воспроизводство и использование природных ресурсов»)</t>
  </si>
  <si>
    <t>099 2 02 30024 04 7551 150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</si>
  <si>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решению вопросов социальной поддержки детей-сирот и детей, оставшихся без попечения родителей (в соответствии с Законом края от 27 декабря 2005 года № 17-4370),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</si>
  <si>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среды»)</t>
  </si>
  <si>
    <t>182 1 01 02010 01 0000 110</t>
  </si>
  <si>
    <t>182 1 01 02020 01 0000 110</t>
  </si>
  <si>
    <t>182 1 01 02030 01 0000 110</t>
  </si>
  <si>
    <t>182 1 01 02040 01 0000 110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</si>
  <si>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</si>
  <si>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</si>
  <si>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000 1 00 00000 00 0000 000</t>
  </si>
  <si>
    <t>000 1 01 00000 00 0000 000</t>
  </si>
  <si>
    <t>182 1 01 02000 01 0000 110</t>
  </si>
  <si>
    <t>000 2 02 30024 00 0000 150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</si>
  <si>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найма, за исключением коммерческого найма)</t>
  </si>
  <si>
    <t>015 1 16 01194 01 0000 140</t>
  </si>
  <si>
    <t>Субвенции бюджетам городских округов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</si>
  <si>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хозяйства»)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</si>
  <si>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</si>
  <si>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182 1 01 02150 01 0000 110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</si>
  <si>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</si>
  <si>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182 1 01 02210 01 0000 110</t>
  </si>
  <si>
    <t>182 1 01 02230 01 0000 110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</si>
  <si>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</si>
  <si>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</si>
  <si>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</si>
  <si>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</si>
  <si>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</si>
  <si>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</si>
  <si>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</si>
  <si>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015 1 08 07150 01 1000 110</t>
  </si>
  <si>
    <t>000 1 08 07150 01 0000 110</t>
  </si>
  <si>
    <t>Государственная пошлина за выдачу разрешения на установку рекламной конструкции (сумма платежа)</t>
  </si>
  <si>
    <t>000 1 11 09044 04 0100 120</t>
  </si>
  <si>
    <t>015 1 11 09044 04 0100 120</t>
  </si>
  <si>
    <t>019 1 11 09044 04 0100 120</t>
  </si>
  <si>
    <t>181 1 11 09044 04 0100 120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</si>
  <si>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</si>
  <si>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000 2 04 04020 04 0000 150</t>
  </si>
  <si>
    <t>099 2 02 29999 04 7643 150</t>
  </si>
  <si>
    <t>Сумма 
на 2026 год</t>
  </si>
  <si>
    <t xml:space="preserve">Доходы бюджета муниципального образования город Норильск по кодам классификации доходов бюджетов на 2026 год </t>
  </si>
  <si>
    <t>019 1 11 05034 04 0000 120</t>
  </si>
  <si>
    <t>000 1 11 05034 04 0000 120</t>
  </si>
  <si>
    <t>019 1 11 09034 04 0000 120</t>
  </si>
  <si>
    <t>021 1 11 09044 04 0100 120</t>
  </si>
  <si>
    <t>182 1 01 02021 01 0000 110</t>
  </si>
  <si>
    <t>182 1 01 02022 01 0000 110</t>
  </si>
  <si>
    <t>182 1 01 02023 01 0000 110</t>
  </si>
  <si>
    <t>182 1 01 02024 01 0000 110</t>
  </si>
  <si>
    <t>182 1 01 02160 01 0000 110</t>
  </si>
  <si>
    <t>182 1 01 02170 01 0000 110</t>
  </si>
  <si>
    <t>182 1 01 02180 01 0000 110</t>
  </si>
  <si>
    <t>019 1 16 11064 01 0000 140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</si>
  <si>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</si>
  <si>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</si>
  <si>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</si>
  <si>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</si>
  <si>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</si>
  <si>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тысяч рублей, относящейся к части налоговой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</si>
  <si>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</si>
  <si>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</si>
  <si>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налоговым резидентом Российской Федерации в виде дивидендов (в части суммы налога, превышающей 312 тысяч рублей)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</si>
  <si>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</si>
  <si>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006 1 16 01193 01 0000 140</t>
  </si>
  <si>
    <t>075 1 16 01193 01 0000 140</t>
  </si>
  <si>
    <t>032 1 16 01203 01 0000 140</t>
  </si>
  <si>
    <t>120 1 16 01203 01 0000 140</t>
  </si>
  <si>
    <t>066 1 16 07010 04 0000 140</t>
  </si>
  <si>
    <t>181 1 16 07010 04 0000 140</t>
  </si>
  <si>
    <t>Прочие субсидии бюджетам городских округов (на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«Молодежь Красноярского края в XXI веке»)</t>
  </si>
  <si>
    <t>Прочие субсидии бюджетам городских округов (на комплектование книжных фондов библиотек муниципальных образований Красноярского края в рамках межведомственного проекта «Сохранение культурного и исторического наследия» государственной программы Красноярского края «Развитие культуры»)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</si>
  <si>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 в рамках межведомственного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</si>
  <si>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межведомственного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</si>
  <si>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по защите имущественных прав безвестно отсутствующих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социальных услуг, предоставления государственных и муниципальных услуг на базе многофункциональных центров» государственной программы Красноярского края «Развитие системы социальной поддержки граждан»)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</si>
  <si>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</si>
  <si>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комплекса процессных мероприятий «Создание условий для эффективного управления отраслью»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</si>
  <si>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 в рамках комплекса процессных мероприятий «Меры государственной поддержки в сфере занятости населения и социальные выплаты безработным гражданам» государственной программы Красноярского края «Содействие занятости населения»)</t>
  </si>
  <si>
    <t>182 1 03 03000 01 0000 110</t>
  </si>
  <si>
    <t>Туристический налог</t>
  </si>
  <si>
    <t xml:space="preserve">  от «16» декабря 2025 № _______</t>
  </si>
  <si>
    <t>Прочие субсидии бюджетам городских округов (на финансовое обеспечение затрат организаций автомобильного транспорта по уплате лизинговых платежей по договорам финансовой аренды (лизинга) автобусов на газомоторном топливе в рамках ведомственного проекта «Развитие транспортного комплекса» государственной программы Красноярского края «Развитие транспортной системы»)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</si>
</sst>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b/>
      <sz val="14.5"/>
      <name val="Times New Roman CYR"/>
      <family val="1"/>
      <charset val="204"/>
    </font>
    <font>
      <sz val="14"/>
      <name val="Times New Roman"/>
      <family val="1"/>
    </font>
    <font>
      <i/>
      <sz val="14"/>
      <name val="Times New Roman CYR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0" xfId="0" applyFont="1" applyFill="1"/>
    <xf numFmtId="165" fontId="7" fillId="0" borderId="0" xfId="0" applyNumberFormat="1" applyFont="1" applyFill="1"/>
    <xf numFmtId="0" fontId="1" fillId="2" borderId="0" xfId="0" applyFont="1" applyFill="1"/>
    <xf numFmtId="49" fontId="3" fillId="0" borderId="0" xfId="0" applyNumberFormat="1" applyFont="1" applyFill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165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top" wrapText="1"/>
    </xf>
    <xf numFmtId="164" fontId="7" fillId="2" borderId="1" xfId="0" applyNumberFormat="1" applyFont="1" applyFill="1" applyBorder="1" applyAlignment="1">
      <alignment horizontal="justify" vertical="center" wrapText="1"/>
    </xf>
    <xf numFmtId="0" fontId="6" fillId="2" borderId="1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justify" vertical="center" wrapText="1"/>
    </xf>
    <xf numFmtId="49" fontId="3" fillId="0" borderId="0" xfId="0" applyNumberFormat="1" applyFont="1" applyFill="1" applyAlignment="1">
      <alignment vertical="center"/>
    </xf>
    <xf numFmtId="164" fontId="7" fillId="2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right" vertical="center"/>
    </xf>
    <xf numFmtId="164" fontId="5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/>
    <xf numFmtId="49" fontId="11" fillId="0" borderId="1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Alignment="1">
      <alignment vertical="center"/>
    </xf>
    <xf numFmtId="164" fontId="6" fillId="2" borderId="1" xfId="0" applyNumberFormat="1" applyFont="1" applyFill="1" applyBorder="1" applyAlignment="1" applyProtection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justify" vertical="center" wrapText="1"/>
    </xf>
    <xf numFmtId="165" fontId="8" fillId="2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9" fontId="3" fillId="2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8" fillId="2" borderId="3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9"/>
  <sheetViews>
    <sheetView tabSelected="1" view="pageBreakPreview" zoomScale="80" zoomScaleNormal="80" zoomScaleSheetLayoutView="80" workbookViewId="0">
      <selection activeCell="B205" sqref="B205"/>
    </sheetView>
  </sheetViews>
  <sheetFormatPr defaultColWidth="8.81640625" defaultRowHeight="15.5" x14ac:dyDescent="0.35"/>
  <cols>
    <col min="1" max="1" width="37.7265625" style="3" customWidth="1"/>
    <col min="2" max="2" width="92.1796875" style="3" customWidth="1"/>
    <col min="3" max="3" width="25.26953125" style="3" customWidth="1"/>
    <col min="4" max="16384" width="8.81640625" style="3"/>
  </cols>
  <sheetData>
    <row r="1" spans="1:3" ht="16.5" x14ac:dyDescent="0.35">
      <c r="C1" s="34" t="s">
        <v>118</v>
      </c>
    </row>
    <row r="2" spans="1:3" ht="16.5" x14ac:dyDescent="0.35">
      <c r="B2" s="21"/>
      <c r="C2" s="23" t="s">
        <v>65</v>
      </c>
    </row>
    <row r="3" spans="1:3" ht="19.5" customHeight="1" x14ac:dyDescent="0.35">
      <c r="B3" s="27"/>
      <c r="C3" s="23" t="s">
        <v>66</v>
      </c>
    </row>
    <row r="4" spans="1:3" ht="17.25" customHeight="1" x14ac:dyDescent="0.35">
      <c r="B4" s="21"/>
      <c r="C4" s="23" t="s">
        <v>417</v>
      </c>
    </row>
    <row r="5" spans="1:3" ht="16.5" x14ac:dyDescent="0.35">
      <c r="A5" s="9"/>
      <c r="B5" s="9"/>
      <c r="C5" s="9"/>
    </row>
    <row r="6" spans="1:3" ht="15" customHeight="1" x14ac:dyDescent="0.35"/>
    <row r="7" spans="1:3" ht="40.5" customHeight="1" x14ac:dyDescent="0.35">
      <c r="A7" s="35" t="s">
        <v>378</v>
      </c>
      <c r="B7" s="35"/>
      <c r="C7" s="35"/>
    </row>
    <row r="8" spans="1:3" x14ac:dyDescent="0.35">
      <c r="A8" s="1"/>
      <c r="B8" s="1"/>
      <c r="C8" s="1"/>
    </row>
    <row r="9" spans="1:3" ht="18.75" customHeight="1" x14ac:dyDescent="0.35">
      <c r="A9" s="2"/>
      <c r="B9" s="2"/>
      <c r="C9" s="5" t="s">
        <v>67</v>
      </c>
    </row>
    <row r="10" spans="1:3" ht="42.75" customHeight="1" x14ac:dyDescent="0.35">
      <c r="A10" s="4" t="s">
        <v>64</v>
      </c>
      <c r="B10" s="4" t="s">
        <v>73</v>
      </c>
      <c r="C10" s="24" t="s">
        <v>377</v>
      </c>
    </row>
    <row r="11" spans="1:3" ht="18" x14ac:dyDescent="0.35">
      <c r="A11" s="26" t="s">
        <v>0</v>
      </c>
      <c r="B11" s="26" t="s">
        <v>1</v>
      </c>
      <c r="C11" s="26" t="s">
        <v>2</v>
      </c>
    </row>
    <row r="12" spans="1:3" ht="21" customHeight="1" x14ac:dyDescent="0.35">
      <c r="A12" s="15" t="s">
        <v>347</v>
      </c>
      <c r="B12" s="18" t="s">
        <v>3</v>
      </c>
      <c r="C12" s="11">
        <f>SUM(C13,C37,C48,C58,C66,C74,C105,C120,C127)</f>
        <v>17579476.999999996</v>
      </c>
    </row>
    <row r="13" spans="1:3" ht="21" customHeight="1" x14ac:dyDescent="0.35">
      <c r="A13" s="15" t="s">
        <v>348</v>
      </c>
      <c r="B13" s="18" t="s">
        <v>4</v>
      </c>
      <c r="C13" s="11">
        <f>SUM(C14,C18)</f>
        <v>13621592.699999997</v>
      </c>
    </row>
    <row r="14" spans="1:3" ht="21.75" customHeight="1" x14ac:dyDescent="0.35">
      <c r="A14" s="14" t="s">
        <v>143</v>
      </c>
      <c r="B14" s="16" t="s">
        <v>5</v>
      </c>
      <c r="C14" s="10">
        <f>SUM(C15,C17)</f>
        <v>4364898.5</v>
      </c>
    </row>
    <row r="15" spans="1:3" ht="37.5" customHeight="1" x14ac:dyDescent="0.35">
      <c r="A15" s="14" t="s">
        <v>289</v>
      </c>
      <c r="B15" s="16" t="s">
        <v>6</v>
      </c>
      <c r="C15" s="10">
        <f>C16</f>
        <v>684578.5</v>
      </c>
    </row>
    <row r="16" spans="1:3" ht="171" customHeight="1" x14ac:dyDescent="0.35">
      <c r="A16" s="14" t="s">
        <v>288</v>
      </c>
      <c r="B16" s="16" t="s">
        <v>122</v>
      </c>
      <c r="C16" s="13">
        <v>684578.5</v>
      </c>
    </row>
    <row r="17" spans="1:3" ht="132" customHeight="1" x14ac:dyDescent="0.35">
      <c r="A17" s="14" t="s">
        <v>287</v>
      </c>
      <c r="B17" s="16" t="s">
        <v>123</v>
      </c>
      <c r="C17" s="13">
        <v>3680320</v>
      </c>
    </row>
    <row r="18" spans="1:3" ht="21.75" customHeight="1" x14ac:dyDescent="0.35">
      <c r="A18" s="14" t="s">
        <v>349</v>
      </c>
      <c r="B18" s="16" t="s">
        <v>7</v>
      </c>
      <c r="C18" s="10">
        <f>SUM(C19:C36)</f>
        <v>9256694.1999999974</v>
      </c>
    </row>
    <row r="19" spans="1:3" ht="225" customHeight="1" x14ac:dyDescent="0.35">
      <c r="A19" s="14" t="s">
        <v>341</v>
      </c>
      <c r="B19" s="16" t="s">
        <v>361</v>
      </c>
      <c r="C19" s="13">
        <v>4690794.5999999996</v>
      </c>
    </row>
    <row r="20" spans="1:3" ht="171.75" customHeight="1" x14ac:dyDescent="0.35">
      <c r="A20" s="14" t="s">
        <v>342</v>
      </c>
      <c r="B20" s="16" t="s">
        <v>362</v>
      </c>
      <c r="C20" s="13">
        <v>11289</v>
      </c>
    </row>
    <row r="21" spans="1:3" ht="153" customHeight="1" x14ac:dyDescent="0.35">
      <c r="A21" s="14" t="s">
        <v>383</v>
      </c>
      <c r="B21" s="16" t="s">
        <v>391</v>
      </c>
      <c r="C21" s="13">
        <v>1824.2</v>
      </c>
    </row>
    <row r="22" spans="1:3" ht="150.75" customHeight="1" x14ac:dyDescent="0.35">
      <c r="A22" s="14" t="s">
        <v>384</v>
      </c>
      <c r="B22" s="16" t="s">
        <v>392</v>
      </c>
      <c r="C22" s="13">
        <v>3106.6</v>
      </c>
    </row>
    <row r="23" spans="1:3" ht="153.75" customHeight="1" x14ac:dyDescent="0.35">
      <c r="A23" s="14" t="s">
        <v>385</v>
      </c>
      <c r="B23" s="16" t="s">
        <v>393</v>
      </c>
      <c r="C23" s="13">
        <v>2816</v>
      </c>
    </row>
    <row r="24" spans="1:3" ht="152.25" customHeight="1" x14ac:dyDescent="0.35">
      <c r="A24" s="14" t="s">
        <v>386</v>
      </c>
      <c r="B24" s="16" t="s">
        <v>394</v>
      </c>
      <c r="C24" s="13">
        <v>18576.8</v>
      </c>
    </row>
    <row r="25" spans="1:3" ht="150" customHeight="1" x14ac:dyDescent="0.35">
      <c r="A25" s="14" t="s">
        <v>343</v>
      </c>
      <c r="B25" s="17" t="s">
        <v>395</v>
      </c>
      <c r="C25" s="30">
        <v>64251</v>
      </c>
    </row>
    <row r="26" spans="1:3" ht="96" customHeight="1" x14ac:dyDescent="0.35">
      <c r="A26" s="14" t="s">
        <v>344</v>
      </c>
      <c r="B26" s="16" t="s">
        <v>8</v>
      </c>
      <c r="C26" s="30">
        <v>3548.2</v>
      </c>
    </row>
    <row r="27" spans="1:3" ht="409.6" customHeight="1" x14ac:dyDescent="0.35">
      <c r="A27" s="38" t="s">
        <v>286</v>
      </c>
      <c r="B27" s="36" t="s">
        <v>396</v>
      </c>
      <c r="C27" s="40">
        <v>138528.79999999999</v>
      </c>
    </row>
    <row r="28" spans="1:3" ht="58.5" customHeight="1" x14ac:dyDescent="0.35">
      <c r="A28" s="39"/>
      <c r="B28" s="37"/>
      <c r="C28" s="41"/>
    </row>
    <row r="29" spans="1:3" ht="113.25" customHeight="1" x14ac:dyDescent="0.35">
      <c r="A29" s="14" t="s">
        <v>285</v>
      </c>
      <c r="B29" s="16" t="s">
        <v>363</v>
      </c>
      <c r="C29" s="30">
        <v>15747.1</v>
      </c>
    </row>
    <row r="30" spans="1:3" ht="112.5" customHeight="1" x14ac:dyDescent="0.35">
      <c r="A30" s="14" t="s">
        <v>284</v>
      </c>
      <c r="B30" s="16" t="s">
        <v>364</v>
      </c>
      <c r="C30" s="31">
        <v>276129.09999999998</v>
      </c>
    </row>
    <row r="31" spans="1:3" ht="300.75" customHeight="1" x14ac:dyDescent="0.35">
      <c r="A31" s="14" t="s">
        <v>356</v>
      </c>
      <c r="B31" s="16" t="s">
        <v>357</v>
      </c>
      <c r="C31" s="31">
        <v>37374.800000000003</v>
      </c>
    </row>
    <row r="32" spans="1:3" ht="301.5" customHeight="1" x14ac:dyDescent="0.35">
      <c r="A32" s="14" t="s">
        <v>387</v>
      </c>
      <c r="B32" s="16" t="s">
        <v>397</v>
      </c>
      <c r="C32" s="31">
        <v>4573.5</v>
      </c>
    </row>
    <row r="33" spans="1:3" ht="303.75" customHeight="1" x14ac:dyDescent="0.35">
      <c r="A33" s="14" t="s">
        <v>388</v>
      </c>
      <c r="B33" s="16" t="s">
        <v>398</v>
      </c>
      <c r="C33" s="31">
        <v>984.5</v>
      </c>
    </row>
    <row r="34" spans="1:3" ht="170.25" customHeight="1" x14ac:dyDescent="0.35">
      <c r="A34" s="14" t="s">
        <v>389</v>
      </c>
      <c r="B34" s="16" t="s">
        <v>399</v>
      </c>
      <c r="C34" s="31">
        <v>4.5999999999999996</v>
      </c>
    </row>
    <row r="35" spans="1:3" ht="56.25" customHeight="1" x14ac:dyDescent="0.35">
      <c r="A35" s="14" t="s">
        <v>358</v>
      </c>
      <c r="B35" s="16" t="s">
        <v>365</v>
      </c>
      <c r="C35" s="31">
        <v>3968415</v>
      </c>
    </row>
    <row r="36" spans="1:3" ht="57.75" customHeight="1" x14ac:dyDescent="0.35">
      <c r="A36" s="14" t="s">
        <v>359</v>
      </c>
      <c r="B36" s="16" t="s">
        <v>360</v>
      </c>
      <c r="C36" s="31">
        <v>18730.400000000001</v>
      </c>
    </row>
    <row r="37" spans="1:3" ht="39.75" customHeight="1" x14ac:dyDescent="0.35">
      <c r="A37" s="15" t="s">
        <v>283</v>
      </c>
      <c r="B37" s="18" t="s">
        <v>9</v>
      </c>
      <c r="C37" s="11">
        <f>SUM(C38,C47)</f>
        <v>85300.2</v>
      </c>
    </row>
    <row r="38" spans="1:3" ht="39.75" customHeight="1" x14ac:dyDescent="0.35">
      <c r="A38" s="14" t="s">
        <v>282</v>
      </c>
      <c r="B38" s="16" t="s">
        <v>10</v>
      </c>
      <c r="C38" s="10">
        <f>SUM(C39,C41,C43,C45)</f>
        <v>76378</v>
      </c>
    </row>
    <row r="39" spans="1:3" ht="76.5" customHeight="1" x14ac:dyDescent="0.35">
      <c r="A39" s="14" t="s">
        <v>281</v>
      </c>
      <c r="B39" s="16" t="s">
        <v>11</v>
      </c>
      <c r="C39" s="10">
        <f>C40</f>
        <v>39561.4</v>
      </c>
    </row>
    <row r="40" spans="1:3" ht="114.75" customHeight="1" x14ac:dyDescent="0.35">
      <c r="A40" s="14" t="s">
        <v>280</v>
      </c>
      <c r="B40" s="16" t="s">
        <v>84</v>
      </c>
      <c r="C40" s="32">
        <v>39561.4</v>
      </c>
    </row>
    <row r="41" spans="1:3" ht="96.75" customHeight="1" x14ac:dyDescent="0.35">
      <c r="A41" s="14" t="s">
        <v>279</v>
      </c>
      <c r="B41" s="16" t="s">
        <v>12</v>
      </c>
      <c r="C41" s="10">
        <f>C42</f>
        <v>187.7</v>
      </c>
    </row>
    <row r="42" spans="1:3" ht="132.75" customHeight="1" x14ac:dyDescent="0.35">
      <c r="A42" s="14" t="s">
        <v>278</v>
      </c>
      <c r="B42" s="16" t="s">
        <v>400</v>
      </c>
      <c r="C42" s="32">
        <v>187.7</v>
      </c>
    </row>
    <row r="43" spans="1:3" ht="78" customHeight="1" x14ac:dyDescent="0.35">
      <c r="A43" s="14" t="s">
        <v>277</v>
      </c>
      <c r="B43" s="16" t="s">
        <v>13</v>
      </c>
      <c r="C43" s="10">
        <f>C44</f>
        <v>39551.1</v>
      </c>
    </row>
    <row r="44" spans="1:3" ht="115.5" customHeight="1" x14ac:dyDescent="0.35">
      <c r="A44" s="14" t="s">
        <v>276</v>
      </c>
      <c r="B44" s="16" t="s">
        <v>85</v>
      </c>
      <c r="C44" s="32">
        <v>39551.1</v>
      </c>
    </row>
    <row r="45" spans="1:3" ht="76.5" customHeight="1" x14ac:dyDescent="0.35">
      <c r="A45" s="14" t="s">
        <v>275</v>
      </c>
      <c r="B45" s="16" t="s">
        <v>14</v>
      </c>
      <c r="C45" s="10">
        <f>C46</f>
        <v>-2922.2</v>
      </c>
    </row>
    <row r="46" spans="1:3" ht="114.75" customHeight="1" x14ac:dyDescent="0.35">
      <c r="A46" s="14" t="s">
        <v>274</v>
      </c>
      <c r="B46" s="16" t="s">
        <v>86</v>
      </c>
      <c r="C46" s="32">
        <v>-2922.2</v>
      </c>
    </row>
    <row r="47" spans="1:3" ht="21.75" customHeight="1" x14ac:dyDescent="0.35">
      <c r="A47" s="14" t="s">
        <v>415</v>
      </c>
      <c r="B47" s="16" t="s">
        <v>416</v>
      </c>
      <c r="C47" s="32">
        <v>8922.2000000000007</v>
      </c>
    </row>
    <row r="48" spans="1:3" ht="21" customHeight="1" x14ac:dyDescent="0.35">
      <c r="A48" s="15" t="s">
        <v>273</v>
      </c>
      <c r="B48" s="18" t="s">
        <v>15</v>
      </c>
      <c r="C48" s="11">
        <f>SUM(C49,C54,C56)</f>
        <v>1088773</v>
      </c>
    </row>
    <row r="49" spans="1:3" ht="37.5" customHeight="1" x14ac:dyDescent="0.35">
      <c r="A49" s="14" t="s">
        <v>272</v>
      </c>
      <c r="B49" s="16" t="s">
        <v>83</v>
      </c>
      <c r="C49" s="10">
        <f>SUM(C50,C52)</f>
        <v>937328</v>
      </c>
    </row>
    <row r="50" spans="1:3" ht="37.5" customHeight="1" x14ac:dyDescent="0.35">
      <c r="A50" s="14" t="s">
        <v>271</v>
      </c>
      <c r="B50" s="16" t="s">
        <v>87</v>
      </c>
      <c r="C50" s="10">
        <f>C51</f>
        <v>709503.5</v>
      </c>
    </row>
    <row r="51" spans="1:3" ht="37.5" customHeight="1" x14ac:dyDescent="0.35">
      <c r="A51" s="14" t="s">
        <v>270</v>
      </c>
      <c r="B51" s="16" t="s">
        <v>87</v>
      </c>
      <c r="C51" s="30">
        <v>709503.5</v>
      </c>
    </row>
    <row r="52" spans="1:3" ht="37.5" customHeight="1" x14ac:dyDescent="0.35">
      <c r="A52" s="14" t="s">
        <v>269</v>
      </c>
      <c r="B52" s="16" t="s">
        <v>88</v>
      </c>
      <c r="C52" s="10">
        <f>C53</f>
        <v>227824.5</v>
      </c>
    </row>
    <row r="53" spans="1:3" ht="78" customHeight="1" x14ac:dyDescent="0.35">
      <c r="A53" s="14" t="s">
        <v>268</v>
      </c>
      <c r="B53" s="16" t="s">
        <v>89</v>
      </c>
      <c r="C53" s="30">
        <v>227824.5</v>
      </c>
    </row>
    <row r="54" spans="1:3" ht="18" x14ac:dyDescent="0.35">
      <c r="A54" s="14" t="s">
        <v>267</v>
      </c>
      <c r="B54" s="16" t="s">
        <v>121</v>
      </c>
      <c r="C54" s="10">
        <f>C55</f>
        <v>704.6</v>
      </c>
    </row>
    <row r="55" spans="1:3" ht="18" x14ac:dyDescent="0.35">
      <c r="A55" s="14" t="s">
        <v>266</v>
      </c>
      <c r="B55" s="16" t="s">
        <v>121</v>
      </c>
      <c r="C55" s="30">
        <v>704.6</v>
      </c>
    </row>
    <row r="56" spans="1:3" ht="18.75" customHeight="1" x14ac:dyDescent="0.35">
      <c r="A56" s="14" t="s">
        <v>265</v>
      </c>
      <c r="B56" s="16" t="s">
        <v>16</v>
      </c>
      <c r="C56" s="10">
        <f>C57</f>
        <v>150740.4</v>
      </c>
    </row>
    <row r="57" spans="1:3" ht="38.25" customHeight="1" x14ac:dyDescent="0.35">
      <c r="A57" s="14" t="s">
        <v>264</v>
      </c>
      <c r="B57" s="16" t="s">
        <v>17</v>
      </c>
      <c r="C57" s="30">
        <v>150740.4</v>
      </c>
    </row>
    <row r="58" spans="1:3" ht="21" customHeight="1" x14ac:dyDescent="0.35">
      <c r="A58" s="15" t="s">
        <v>263</v>
      </c>
      <c r="B58" s="18" t="s">
        <v>18</v>
      </c>
      <c r="C58" s="11">
        <f>SUM(C59,C61)</f>
        <v>107876</v>
      </c>
    </row>
    <row r="59" spans="1:3" ht="21" customHeight="1" x14ac:dyDescent="0.35">
      <c r="A59" s="14" t="s">
        <v>262</v>
      </c>
      <c r="B59" s="16" t="s">
        <v>19</v>
      </c>
      <c r="C59" s="10">
        <f>C60</f>
        <v>82421.899999999994</v>
      </c>
    </row>
    <row r="60" spans="1:3" ht="39.75" customHeight="1" x14ac:dyDescent="0.35">
      <c r="A60" s="14" t="s">
        <v>261</v>
      </c>
      <c r="B60" s="16" t="s">
        <v>20</v>
      </c>
      <c r="C60" s="30">
        <v>82421.899999999994</v>
      </c>
    </row>
    <row r="61" spans="1:3" ht="19.5" customHeight="1" x14ac:dyDescent="0.35">
      <c r="A61" s="14" t="s">
        <v>260</v>
      </c>
      <c r="B61" s="16" t="s">
        <v>21</v>
      </c>
      <c r="C61" s="10">
        <f>SUM(C62,C64)</f>
        <v>25454.1</v>
      </c>
    </row>
    <row r="62" spans="1:3" ht="19.5" customHeight="1" x14ac:dyDescent="0.35">
      <c r="A62" s="14" t="s">
        <v>259</v>
      </c>
      <c r="B62" s="16" t="s">
        <v>22</v>
      </c>
      <c r="C62" s="10">
        <f>C63</f>
        <v>13405.4</v>
      </c>
    </row>
    <row r="63" spans="1:3" ht="39" customHeight="1" x14ac:dyDescent="0.35">
      <c r="A63" s="14" t="s">
        <v>258</v>
      </c>
      <c r="B63" s="16" t="s">
        <v>23</v>
      </c>
      <c r="C63" s="30">
        <v>13405.4</v>
      </c>
    </row>
    <row r="64" spans="1:3" ht="19.5" customHeight="1" x14ac:dyDescent="0.35">
      <c r="A64" s="14" t="s">
        <v>257</v>
      </c>
      <c r="B64" s="16" t="s">
        <v>24</v>
      </c>
      <c r="C64" s="10">
        <f>C65</f>
        <v>12048.7</v>
      </c>
    </row>
    <row r="65" spans="1:3" ht="39" customHeight="1" x14ac:dyDescent="0.35">
      <c r="A65" s="14" t="s">
        <v>256</v>
      </c>
      <c r="B65" s="16" t="s">
        <v>25</v>
      </c>
      <c r="C65" s="31">
        <v>12048.7</v>
      </c>
    </row>
    <row r="66" spans="1:3" ht="21" customHeight="1" x14ac:dyDescent="0.35">
      <c r="A66" s="15" t="s">
        <v>255</v>
      </c>
      <c r="B66" s="18" t="s">
        <v>26</v>
      </c>
      <c r="C66" s="11">
        <f>SUM(C67,C69,C71)</f>
        <v>155437</v>
      </c>
    </row>
    <row r="67" spans="1:3" ht="38.25" customHeight="1" x14ac:dyDescent="0.35">
      <c r="A67" s="14" t="s">
        <v>254</v>
      </c>
      <c r="B67" s="16" t="s">
        <v>27</v>
      </c>
      <c r="C67" s="10">
        <f>C68</f>
        <v>155392</v>
      </c>
    </row>
    <row r="68" spans="1:3" ht="58.5" customHeight="1" x14ac:dyDescent="0.35">
      <c r="A68" s="14" t="s">
        <v>253</v>
      </c>
      <c r="B68" s="16" t="s">
        <v>28</v>
      </c>
      <c r="C68" s="13">
        <v>155392</v>
      </c>
    </row>
    <row r="69" spans="1:3" ht="57" customHeight="1" x14ac:dyDescent="0.35">
      <c r="A69" s="14" t="s">
        <v>252</v>
      </c>
      <c r="B69" s="16" t="s">
        <v>90</v>
      </c>
      <c r="C69" s="10">
        <f>C70</f>
        <v>5</v>
      </c>
    </row>
    <row r="70" spans="1:3" ht="76.5" customHeight="1" x14ac:dyDescent="0.35">
      <c r="A70" s="14" t="s">
        <v>251</v>
      </c>
      <c r="B70" s="16" t="s">
        <v>91</v>
      </c>
      <c r="C70" s="13">
        <v>5</v>
      </c>
    </row>
    <row r="71" spans="1:3" ht="40.5" customHeight="1" x14ac:dyDescent="0.35">
      <c r="A71" s="14" t="s">
        <v>250</v>
      </c>
      <c r="B71" s="16" t="s">
        <v>29</v>
      </c>
      <c r="C71" s="10">
        <f>C72</f>
        <v>40</v>
      </c>
    </row>
    <row r="72" spans="1:3" ht="39" customHeight="1" x14ac:dyDescent="0.35">
      <c r="A72" s="14" t="s">
        <v>368</v>
      </c>
      <c r="B72" s="16" t="s">
        <v>30</v>
      </c>
      <c r="C72" s="13">
        <f>C73</f>
        <v>40</v>
      </c>
    </row>
    <row r="73" spans="1:3" ht="39" customHeight="1" x14ac:dyDescent="0.35">
      <c r="A73" s="14" t="s">
        <v>367</v>
      </c>
      <c r="B73" s="16" t="s">
        <v>369</v>
      </c>
      <c r="C73" s="13">
        <v>40</v>
      </c>
    </row>
    <row r="74" spans="1:3" ht="38.25" customHeight="1" x14ac:dyDescent="0.35">
      <c r="A74" s="15" t="s">
        <v>249</v>
      </c>
      <c r="B74" s="18" t="s">
        <v>31</v>
      </c>
      <c r="C74" s="11">
        <f>SUM(C75,C86,C89)</f>
        <v>1384525.9000000001</v>
      </c>
    </row>
    <row r="75" spans="1:3" ht="93.75" customHeight="1" x14ac:dyDescent="0.35">
      <c r="A75" s="14" t="s">
        <v>248</v>
      </c>
      <c r="B75" s="16" t="s">
        <v>32</v>
      </c>
      <c r="C75" s="10">
        <f>SUM(C76,C78,C80,C84)</f>
        <v>1154558.1000000001</v>
      </c>
    </row>
    <row r="76" spans="1:3" ht="77.25" customHeight="1" x14ac:dyDescent="0.35">
      <c r="A76" s="14" t="s">
        <v>247</v>
      </c>
      <c r="B76" s="16" t="s">
        <v>33</v>
      </c>
      <c r="C76" s="10">
        <f>C77</f>
        <v>962163.9</v>
      </c>
    </row>
    <row r="77" spans="1:3" ht="77.25" customHeight="1" x14ac:dyDescent="0.35">
      <c r="A77" s="14" t="s">
        <v>246</v>
      </c>
      <c r="B77" s="16" t="s">
        <v>34</v>
      </c>
      <c r="C77" s="30">
        <v>962163.9</v>
      </c>
    </row>
    <row r="78" spans="1:3" ht="76.5" customHeight="1" x14ac:dyDescent="0.35">
      <c r="A78" s="14" t="s">
        <v>245</v>
      </c>
      <c r="B78" s="16" t="s">
        <v>35</v>
      </c>
      <c r="C78" s="10">
        <f>C79</f>
        <v>15640.8</v>
      </c>
    </row>
    <row r="79" spans="1:3" ht="77.25" customHeight="1" x14ac:dyDescent="0.35">
      <c r="A79" s="14" t="s">
        <v>244</v>
      </c>
      <c r="B79" s="19" t="s">
        <v>36</v>
      </c>
      <c r="C79" s="30">
        <v>15640.8</v>
      </c>
    </row>
    <row r="80" spans="1:3" ht="95.25" customHeight="1" x14ac:dyDescent="0.35">
      <c r="A80" s="14" t="s">
        <v>243</v>
      </c>
      <c r="B80" s="16" t="s">
        <v>92</v>
      </c>
      <c r="C80" s="10">
        <f>C81</f>
        <v>4851.3999999999996</v>
      </c>
    </row>
    <row r="81" spans="1:3" ht="75.75" customHeight="1" x14ac:dyDescent="0.35">
      <c r="A81" s="14" t="s">
        <v>380</v>
      </c>
      <c r="B81" s="16" t="s">
        <v>68</v>
      </c>
      <c r="C81" s="10">
        <f>SUM(C82:C83)</f>
        <v>4851.3999999999996</v>
      </c>
    </row>
    <row r="82" spans="1:3" ht="75.75" customHeight="1" x14ac:dyDescent="0.35">
      <c r="A82" s="14" t="s">
        <v>242</v>
      </c>
      <c r="B82" s="16" t="s">
        <v>68</v>
      </c>
      <c r="C82" s="30">
        <v>2102.1</v>
      </c>
    </row>
    <row r="83" spans="1:3" ht="75.75" customHeight="1" x14ac:dyDescent="0.35">
      <c r="A83" s="14" t="s">
        <v>379</v>
      </c>
      <c r="B83" s="16" t="s">
        <v>68</v>
      </c>
      <c r="C83" s="30">
        <v>2749.3</v>
      </c>
    </row>
    <row r="84" spans="1:3" ht="39" customHeight="1" x14ac:dyDescent="0.35">
      <c r="A84" s="14" t="s">
        <v>241</v>
      </c>
      <c r="B84" s="16" t="s">
        <v>37</v>
      </c>
      <c r="C84" s="10">
        <f>C85</f>
        <v>171902</v>
      </c>
    </row>
    <row r="85" spans="1:3" ht="39" customHeight="1" x14ac:dyDescent="0.35">
      <c r="A85" s="14" t="s">
        <v>240</v>
      </c>
      <c r="B85" s="16" t="s">
        <v>38</v>
      </c>
      <c r="C85" s="30">
        <v>171902</v>
      </c>
    </row>
    <row r="86" spans="1:3" ht="40.5" customHeight="1" x14ac:dyDescent="0.35">
      <c r="A86" s="14" t="s">
        <v>239</v>
      </c>
      <c r="B86" s="16" t="s">
        <v>93</v>
      </c>
      <c r="C86" s="10">
        <f>C87</f>
        <v>1869.3</v>
      </c>
    </row>
    <row r="87" spans="1:3" ht="40.5" customHeight="1" x14ac:dyDescent="0.35">
      <c r="A87" s="14" t="s">
        <v>238</v>
      </c>
      <c r="B87" s="16" t="s">
        <v>94</v>
      </c>
      <c r="C87" s="10">
        <f>C88</f>
        <v>1869.3</v>
      </c>
    </row>
    <row r="88" spans="1:3" ht="114" customHeight="1" x14ac:dyDescent="0.35">
      <c r="A88" s="14" t="s">
        <v>237</v>
      </c>
      <c r="B88" s="16" t="s">
        <v>95</v>
      </c>
      <c r="C88" s="33">
        <v>1869.3</v>
      </c>
    </row>
    <row r="89" spans="1:3" ht="78" customHeight="1" x14ac:dyDescent="0.35">
      <c r="A89" s="14" t="s">
        <v>236</v>
      </c>
      <c r="B89" s="16" t="s">
        <v>39</v>
      </c>
      <c r="C89" s="10">
        <f>SUM(C90,C92,C103)</f>
        <v>228098.49999999997</v>
      </c>
    </row>
    <row r="90" spans="1:3" ht="36" x14ac:dyDescent="0.35">
      <c r="A90" s="14" t="s">
        <v>235</v>
      </c>
      <c r="B90" s="16" t="s">
        <v>124</v>
      </c>
      <c r="C90" s="10">
        <f>C91</f>
        <v>2300.4</v>
      </c>
    </row>
    <row r="91" spans="1:3" ht="36" x14ac:dyDescent="0.35">
      <c r="A91" s="14" t="s">
        <v>381</v>
      </c>
      <c r="B91" s="16" t="s">
        <v>125</v>
      </c>
      <c r="C91" s="30">
        <v>2300.4</v>
      </c>
    </row>
    <row r="92" spans="1:3" ht="78" customHeight="1" x14ac:dyDescent="0.35">
      <c r="A92" s="14" t="s">
        <v>234</v>
      </c>
      <c r="B92" s="16" t="s">
        <v>40</v>
      </c>
      <c r="C92" s="10">
        <f>C93</f>
        <v>223829.09999999998</v>
      </c>
    </row>
    <row r="93" spans="1:3" ht="78" customHeight="1" x14ac:dyDescent="0.35">
      <c r="A93" s="14" t="s">
        <v>233</v>
      </c>
      <c r="B93" s="16" t="s">
        <v>41</v>
      </c>
      <c r="C93" s="10">
        <f>SUM(C94,C100,C101,C102)</f>
        <v>223829.09999999998</v>
      </c>
    </row>
    <row r="94" spans="1:3" ht="95.25" customHeight="1" x14ac:dyDescent="0.35">
      <c r="A94" s="14" t="s">
        <v>370</v>
      </c>
      <c r="B94" s="16" t="s">
        <v>110</v>
      </c>
      <c r="C94" s="10">
        <f>SUM(C95:C99)</f>
        <v>86234.2</v>
      </c>
    </row>
    <row r="95" spans="1:3" ht="95.25" customHeight="1" x14ac:dyDescent="0.35">
      <c r="A95" s="14" t="s">
        <v>371</v>
      </c>
      <c r="B95" s="16" t="s">
        <v>110</v>
      </c>
      <c r="C95" s="10">
        <v>122.5</v>
      </c>
    </row>
    <row r="96" spans="1:3" ht="95.25" customHeight="1" x14ac:dyDescent="0.35">
      <c r="A96" s="14" t="s">
        <v>372</v>
      </c>
      <c r="B96" s="16" t="s">
        <v>110</v>
      </c>
      <c r="C96" s="10">
        <v>32.9</v>
      </c>
    </row>
    <row r="97" spans="1:3" ht="95.25" customHeight="1" x14ac:dyDescent="0.35">
      <c r="A97" s="14" t="s">
        <v>382</v>
      </c>
      <c r="B97" s="16" t="s">
        <v>110</v>
      </c>
      <c r="C97" s="10">
        <v>45.9</v>
      </c>
    </row>
    <row r="98" spans="1:3" ht="95.25" customHeight="1" x14ac:dyDescent="0.35">
      <c r="A98" s="14" t="s">
        <v>232</v>
      </c>
      <c r="B98" s="16" t="s">
        <v>110</v>
      </c>
      <c r="C98" s="10">
        <v>85816.9</v>
      </c>
    </row>
    <row r="99" spans="1:3" ht="95.25" customHeight="1" x14ac:dyDescent="0.35">
      <c r="A99" s="14" t="s">
        <v>373</v>
      </c>
      <c r="B99" s="16" t="s">
        <v>110</v>
      </c>
      <c r="C99" s="10">
        <v>216</v>
      </c>
    </row>
    <row r="100" spans="1:3" ht="97.5" customHeight="1" x14ac:dyDescent="0.35">
      <c r="A100" s="14" t="s">
        <v>231</v>
      </c>
      <c r="B100" s="20" t="s">
        <v>351</v>
      </c>
      <c r="C100" s="30">
        <v>120452.9</v>
      </c>
    </row>
    <row r="101" spans="1:3" ht="90" x14ac:dyDescent="0.35">
      <c r="A101" s="14" t="s">
        <v>230</v>
      </c>
      <c r="B101" s="16" t="s">
        <v>82</v>
      </c>
      <c r="C101" s="30">
        <v>13144.1</v>
      </c>
    </row>
    <row r="102" spans="1:3" ht="77.25" customHeight="1" x14ac:dyDescent="0.35">
      <c r="A102" s="14" t="s">
        <v>229</v>
      </c>
      <c r="B102" s="16" t="s">
        <v>126</v>
      </c>
      <c r="C102" s="10">
        <v>3997.9</v>
      </c>
    </row>
    <row r="103" spans="1:3" ht="94.5" customHeight="1" x14ac:dyDescent="0.35">
      <c r="A103" s="14" t="s">
        <v>228</v>
      </c>
      <c r="B103" s="16" t="s">
        <v>96</v>
      </c>
      <c r="C103" s="10">
        <f>C104</f>
        <v>1969</v>
      </c>
    </row>
    <row r="104" spans="1:3" ht="94.5" customHeight="1" x14ac:dyDescent="0.35">
      <c r="A104" s="14" t="s">
        <v>227</v>
      </c>
      <c r="B104" s="16" t="s">
        <v>97</v>
      </c>
      <c r="C104" s="30">
        <v>1969</v>
      </c>
    </row>
    <row r="105" spans="1:3" s="8" customFormat="1" ht="35" x14ac:dyDescent="0.35">
      <c r="A105" s="15" t="s">
        <v>226</v>
      </c>
      <c r="B105" s="18" t="s">
        <v>74</v>
      </c>
      <c r="C105" s="11">
        <f>SUM(C106,C109)</f>
        <v>42470</v>
      </c>
    </row>
    <row r="106" spans="1:3" s="8" customFormat="1" ht="20.25" customHeight="1" x14ac:dyDescent="0.35">
      <c r="A106" s="14" t="s">
        <v>225</v>
      </c>
      <c r="B106" s="16" t="s">
        <v>42</v>
      </c>
      <c r="C106" s="10">
        <f>C107</f>
        <v>300</v>
      </c>
    </row>
    <row r="107" spans="1:3" s="8" customFormat="1" ht="20.25" customHeight="1" x14ac:dyDescent="0.35">
      <c r="A107" s="14" t="s">
        <v>224</v>
      </c>
      <c r="B107" s="16" t="s">
        <v>43</v>
      </c>
      <c r="C107" s="10">
        <f>C108</f>
        <v>300</v>
      </c>
    </row>
    <row r="108" spans="1:3" s="8" customFormat="1" ht="35.25" customHeight="1" x14ac:dyDescent="0.35">
      <c r="A108" s="14" t="s">
        <v>223</v>
      </c>
      <c r="B108" s="16" t="s">
        <v>44</v>
      </c>
      <c r="C108" s="30">
        <v>300</v>
      </c>
    </row>
    <row r="109" spans="1:3" s="8" customFormat="1" ht="18" x14ac:dyDescent="0.35">
      <c r="A109" s="14" t="s">
        <v>222</v>
      </c>
      <c r="B109" s="16" t="s">
        <v>45</v>
      </c>
      <c r="C109" s="10">
        <f>SUM(C110,C117)</f>
        <v>42170</v>
      </c>
    </row>
    <row r="110" spans="1:3" s="8" customFormat="1" ht="38.25" customHeight="1" x14ac:dyDescent="0.35">
      <c r="A110" s="14" t="s">
        <v>221</v>
      </c>
      <c r="B110" s="16" t="s">
        <v>46</v>
      </c>
      <c r="C110" s="10">
        <f>C111</f>
        <v>1989.8</v>
      </c>
    </row>
    <row r="111" spans="1:3" s="8" customFormat="1" ht="38.25" customHeight="1" x14ac:dyDescent="0.35">
      <c r="A111" s="14" t="s">
        <v>220</v>
      </c>
      <c r="B111" s="16" t="s">
        <v>47</v>
      </c>
      <c r="C111" s="10">
        <f>SUM(C112:C116)</f>
        <v>1989.8</v>
      </c>
    </row>
    <row r="112" spans="1:3" s="8" customFormat="1" ht="38.25" customHeight="1" x14ac:dyDescent="0.35">
      <c r="A112" s="14" t="s">
        <v>331</v>
      </c>
      <c r="B112" s="16" t="s">
        <v>47</v>
      </c>
      <c r="C112" s="10">
        <v>92.4</v>
      </c>
    </row>
    <row r="113" spans="1:3" s="8" customFormat="1" ht="38.25" customHeight="1" x14ac:dyDescent="0.35">
      <c r="A113" s="14" t="s">
        <v>219</v>
      </c>
      <c r="B113" s="16" t="s">
        <v>47</v>
      </c>
      <c r="C113" s="10">
        <v>309</v>
      </c>
    </row>
    <row r="114" spans="1:3" s="8" customFormat="1" ht="38.25" customHeight="1" x14ac:dyDescent="0.35">
      <c r="A114" s="14" t="s">
        <v>218</v>
      </c>
      <c r="B114" s="16" t="s">
        <v>47</v>
      </c>
      <c r="C114" s="10">
        <v>177.3</v>
      </c>
    </row>
    <row r="115" spans="1:3" s="8" customFormat="1" ht="38.25" customHeight="1" x14ac:dyDescent="0.35">
      <c r="A115" s="14" t="s">
        <v>332</v>
      </c>
      <c r="B115" s="16" t="s">
        <v>47</v>
      </c>
      <c r="C115" s="10">
        <v>91.3</v>
      </c>
    </row>
    <row r="116" spans="1:3" s="8" customFormat="1" ht="38.25" customHeight="1" x14ac:dyDescent="0.35">
      <c r="A116" s="14" t="s">
        <v>217</v>
      </c>
      <c r="B116" s="16" t="s">
        <v>47</v>
      </c>
      <c r="C116" s="10">
        <v>1319.8</v>
      </c>
    </row>
    <row r="117" spans="1:3" s="8" customFormat="1" ht="19.5" customHeight="1" x14ac:dyDescent="0.35">
      <c r="A117" s="14" t="s">
        <v>216</v>
      </c>
      <c r="B117" s="16" t="s">
        <v>127</v>
      </c>
      <c r="C117" s="10">
        <f>C118</f>
        <v>40180.199999999997</v>
      </c>
    </row>
    <row r="118" spans="1:3" s="8" customFormat="1" ht="19.5" customHeight="1" x14ac:dyDescent="0.35">
      <c r="A118" s="14" t="s">
        <v>215</v>
      </c>
      <c r="B118" s="16" t="s">
        <v>128</v>
      </c>
      <c r="C118" s="10">
        <f>C119</f>
        <v>40180.199999999997</v>
      </c>
    </row>
    <row r="119" spans="1:3" s="8" customFormat="1" ht="38.25" customHeight="1" x14ac:dyDescent="0.35">
      <c r="A119" s="14" t="s">
        <v>214</v>
      </c>
      <c r="B119" s="16" t="s">
        <v>129</v>
      </c>
      <c r="C119" s="10">
        <v>40180.199999999997</v>
      </c>
    </row>
    <row r="120" spans="1:3" s="8" customFormat="1" ht="35" x14ac:dyDescent="0.35">
      <c r="A120" s="15" t="s">
        <v>213</v>
      </c>
      <c r="B120" s="18" t="s">
        <v>48</v>
      </c>
      <c r="C120" s="11">
        <f>SUM(C121,C124)</f>
        <v>56022.400000000001</v>
      </c>
    </row>
    <row r="121" spans="1:3" s="8" customFormat="1" ht="78" customHeight="1" x14ac:dyDescent="0.35">
      <c r="A121" s="14" t="s">
        <v>212</v>
      </c>
      <c r="B121" s="16" t="s">
        <v>62</v>
      </c>
      <c r="C121" s="10">
        <f>C122</f>
        <v>48022.400000000001</v>
      </c>
    </row>
    <row r="122" spans="1:3" s="8" customFormat="1" ht="94.5" customHeight="1" x14ac:dyDescent="0.35">
      <c r="A122" s="14" t="s">
        <v>211</v>
      </c>
      <c r="B122" s="16" t="s">
        <v>63</v>
      </c>
      <c r="C122" s="10">
        <f>C123</f>
        <v>48022.400000000001</v>
      </c>
    </row>
    <row r="123" spans="1:3" s="8" customFormat="1" ht="95.25" customHeight="1" x14ac:dyDescent="0.35">
      <c r="A123" s="14" t="s">
        <v>290</v>
      </c>
      <c r="B123" s="16" t="s">
        <v>49</v>
      </c>
      <c r="C123" s="10">
        <v>48022.400000000001</v>
      </c>
    </row>
    <row r="124" spans="1:3" s="8" customFormat="1" ht="36" x14ac:dyDescent="0.35">
      <c r="A124" s="14" t="s">
        <v>291</v>
      </c>
      <c r="B124" s="16" t="s">
        <v>50</v>
      </c>
      <c r="C124" s="10">
        <f>C125</f>
        <v>8000</v>
      </c>
    </row>
    <row r="125" spans="1:3" s="8" customFormat="1" ht="36" x14ac:dyDescent="0.35">
      <c r="A125" s="14" t="s">
        <v>292</v>
      </c>
      <c r="B125" s="16" t="s">
        <v>51</v>
      </c>
      <c r="C125" s="10">
        <f>C126</f>
        <v>8000</v>
      </c>
    </row>
    <row r="126" spans="1:3" s="8" customFormat="1" ht="39.75" customHeight="1" x14ac:dyDescent="0.35">
      <c r="A126" s="14" t="s">
        <v>293</v>
      </c>
      <c r="B126" s="16" t="s">
        <v>52</v>
      </c>
      <c r="C126" s="10">
        <v>8000</v>
      </c>
    </row>
    <row r="127" spans="1:3" ht="21" customHeight="1" x14ac:dyDescent="0.35">
      <c r="A127" s="15" t="s">
        <v>294</v>
      </c>
      <c r="B127" s="18" t="s">
        <v>53</v>
      </c>
      <c r="C127" s="11">
        <f>SUM(C128,C164,C169,C184)</f>
        <v>1037479.7999999999</v>
      </c>
    </row>
    <row r="128" spans="1:3" ht="36" x14ac:dyDescent="0.35">
      <c r="A128" s="14" t="s">
        <v>295</v>
      </c>
      <c r="B128" s="16" t="s">
        <v>98</v>
      </c>
      <c r="C128" s="10">
        <f>SUM(C129,C133,C137,C141,C143,C145,C147,C149,C151,C157)</f>
        <v>7765.1999999999989</v>
      </c>
    </row>
    <row r="129" spans="1:3" ht="57.75" customHeight="1" x14ac:dyDescent="0.35">
      <c r="A129" s="14" t="s">
        <v>296</v>
      </c>
      <c r="B129" s="16" t="s">
        <v>111</v>
      </c>
      <c r="C129" s="10">
        <f>C130</f>
        <v>96.1</v>
      </c>
    </row>
    <row r="130" spans="1:3" ht="75.75" customHeight="1" x14ac:dyDescent="0.35">
      <c r="A130" s="14" t="s">
        <v>297</v>
      </c>
      <c r="B130" s="16" t="s">
        <v>112</v>
      </c>
      <c r="C130" s="10">
        <f>SUM(C131:C132)</f>
        <v>96.1</v>
      </c>
    </row>
    <row r="131" spans="1:3" ht="75.75" customHeight="1" x14ac:dyDescent="0.35">
      <c r="A131" s="14" t="s">
        <v>298</v>
      </c>
      <c r="B131" s="16" t="s">
        <v>112</v>
      </c>
      <c r="C131" s="10">
        <v>10.1</v>
      </c>
    </row>
    <row r="132" spans="1:3" ht="75.75" customHeight="1" x14ac:dyDescent="0.35">
      <c r="A132" s="14" t="s">
        <v>304</v>
      </c>
      <c r="B132" s="16" t="s">
        <v>112</v>
      </c>
      <c r="C132" s="10">
        <v>86</v>
      </c>
    </row>
    <row r="133" spans="1:3" ht="75.75" customHeight="1" x14ac:dyDescent="0.35">
      <c r="A133" s="14" t="s">
        <v>299</v>
      </c>
      <c r="B133" s="16" t="s">
        <v>113</v>
      </c>
      <c r="C133" s="10">
        <f>C134</f>
        <v>1004.3</v>
      </c>
    </row>
    <row r="134" spans="1:3" ht="96.75" customHeight="1" x14ac:dyDescent="0.35">
      <c r="A134" s="14" t="s">
        <v>300</v>
      </c>
      <c r="B134" s="16" t="s">
        <v>99</v>
      </c>
      <c r="C134" s="10">
        <f>SUM(C135:C136)</f>
        <v>1004.3</v>
      </c>
    </row>
    <row r="135" spans="1:3" ht="96.75" customHeight="1" x14ac:dyDescent="0.35">
      <c r="A135" s="14" t="s">
        <v>301</v>
      </c>
      <c r="B135" s="16" t="s">
        <v>99</v>
      </c>
      <c r="C135" s="10">
        <v>30.5</v>
      </c>
    </row>
    <row r="136" spans="1:3" ht="96.75" customHeight="1" x14ac:dyDescent="0.35">
      <c r="A136" s="14" t="s">
        <v>302</v>
      </c>
      <c r="B136" s="16" t="s">
        <v>99</v>
      </c>
      <c r="C136" s="10">
        <v>973.8</v>
      </c>
    </row>
    <row r="137" spans="1:3" ht="59.25" customHeight="1" x14ac:dyDescent="0.35">
      <c r="A137" s="14" t="s">
        <v>303</v>
      </c>
      <c r="B137" s="16" t="s">
        <v>100</v>
      </c>
      <c r="C137" s="10">
        <f>C138</f>
        <v>463</v>
      </c>
    </row>
    <row r="138" spans="1:3" ht="76.5" customHeight="1" x14ac:dyDescent="0.35">
      <c r="A138" s="14" t="s">
        <v>210</v>
      </c>
      <c r="B138" s="16" t="s">
        <v>101</v>
      </c>
      <c r="C138" s="10">
        <f>SUM(C139:C140)</f>
        <v>463</v>
      </c>
    </row>
    <row r="139" spans="1:3" ht="77.25" customHeight="1" x14ac:dyDescent="0.35">
      <c r="A139" s="14" t="s">
        <v>209</v>
      </c>
      <c r="B139" s="16" t="s">
        <v>101</v>
      </c>
      <c r="C139" s="10">
        <v>1</v>
      </c>
    </row>
    <row r="140" spans="1:3" ht="72" x14ac:dyDescent="0.35">
      <c r="A140" s="14" t="s">
        <v>208</v>
      </c>
      <c r="B140" s="16" t="s">
        <v>101</v>
      </c>
      <c r="C140" s="10">
        <v>462</v>
      </c>
    </row>
    <row r="141" spans="1:3" ht="57" customHeight="1" x14ac:dyDescent="0.35">
      <c r="A141" s="14" t="s">
        <v>308</v>
      </c>
      <c r="B141" s="17" t="s">
        <v>309</v>
      </c>
      <c r="C141" s="10">
        <f>C142</f>
        <v>12.8</v>
      </c>
    </row>
    <row r="142" spans="1:3" s="12" customFormat="1" ht="94.5" customHeight="1" x14ac:dyDescent="0.25">
      <c r="A142" s="14" t="s">
        <v>306</v>
      </c>
      <c r="B142" s="17" t="s">
        <v>307</v>
      </c>
      <c r="C142" s="10">
        <v>12.8</v>
      </c>
    </row>
    <row r="143" spans="1:3" ht="78" customHeight="1" x14ac:dyDescent="0.35">
      <c r="A143" s="14" t="s">
        <v>207</v>
      </c>
      <c r="B143" s="16" t="s">
        <v>114</v>
      </c>
      <c r="C143" s="10">
        <f>C144</f>
        <v>1126.7</v>
      </c>
    </row>
    <row r="144" spans="1:3" ht="96" customHeight="1" x14ac:dyDescent="0.35">
      <c r="A144" s="14" t="s">
        <v>206</v>
      </c>
      <c r="B144" s="16" t="s">
        <v>102</v>
      </c>
      <c r="C144" s="10">
        <v>1126.7</v>
      </c>
    </row>
    <row r="145" spans="1:3" ht="95.25" customHeight="1" x14ac:dyDescent="0.35">
      <c r="A145" s="14" t="s">
        <v>205</v>
      </c>
      <c r="B145" s="16" t="s">
        <v>345</v>
      </c>
      <c r="C145" s="10">
        <f>SUM(C146:C146)</f>
        <v>840.9</v>
      </c>
    </row>
    <row r="146" spans="1:3" ht="132.75" customHeight="1" x14ac:dyDescent="0.35">
      <c r="A146" s="14" t="s">
        <v>204</v>
      </c>
      <c r="B146" s="16" t="s">
        <v>310</v>
      </c>
      <c r="C146" s="10">
        <v>840.9</v>
      </c>
    </row>
    <row r="147" spans="1:3" ht="59.25" customHeight="1" x14ac:dyDescent="0.35">
      <c r="A147" s="14" t="s">
        <v>314</v>
      </c>
      <c r="B147" s="16" t="s">
        <v>312</v>
      </c>
      <c r="C147" s="10">
        <f>C148</f>
        <v>18.5</v>
      </c>
    </row>
    <row r="148" spans="1:3" ht="78" customHeight="1" x14ac:dyDescent="0.35">
      <c r="A148" s="14" t="s">
        <v>311</v>
      </c>
      <c r="B148" s="16" t="s">
        <v>313</v>
      </c>
      <c r="C148" s="10">
        <v>18.5</v>
      </c>
    </row>
    <row r="149" spans="1:3" ht="97.5" customHeight="1" x14ac:dyDescent="0.35">
      <c r="A149" s="14" t="s">
        <v>315</v>
      </c>
      <c r="B149" s="16" t="s">
        <v>317</v>
      </c>
      <c r="C149" s="10">
        <f>C150</f>
        <v>1</v>
      </c>
    </row>
    <row r="150" spans="1:3" ht="114.75" customHeight="1" x14ac:dyDescent="0.35">
      <c r="A150" s="14" t="s">
        <v>316</v>
      </c>
      <c r="B150" s="16" t="s">
        <v>318</v>
      </c>
      <c r="C150" s="10">
        <v>1</v>
      </c>
    </row>
    <row r="151" spans="1:3" ht="57.75" customHeight="1" x14ac:dyDescent="0.35">
      <c r="A151" s="14" t="s">
        <v>203</v>
      </c>
      <c r="B151" s="16" t="s">
        <v>103</v>
      </c>
      <c r="C151" s="10">
        <f>SUM(C152,C156)</f>
        <v>1348.5</v>
      </c>
    </row>
    <row r="152" spans="1:3" ht="75.75" customHeight="1" x14ac:dyDescent="0.35">
      <c r="A152" s="14" t="s">
        <v>319</v>
      </c>
      <c r="B152" s="16" t="s">
        <v>104</v>
      </c>
      <c r="C152" s="10">
        <f>SUM(C153:C155)</f>
        <v>1307.9000000000001</v>
      </c>
    </row>
    <row r="153" spans="1:3" ht="75.75" customHeight="1" x14ac:dyDescent="0.35">
      <c r="A153" s="14" t="s">
        <v>401</v>
      </c>
      <c r="B153" s="16" t="s">
        <v>104</v>
      </c>
      <c r="C153" s="10">
        <v>1</v>
      </c>
    </row>
    <row r="154" spans="1:3" ht="75.75" customHeight="1" x14ac:dyDescent="0.35">
      <c r="A154" s="14" t="s">
        <v>402</v>
      </c>
      <c r="B154" s="16" t="s">
        <v>104</v>
      </c>
      <c r="C154" s="10">
        <v>6</v>
      </c>
    </row>
    <row r="155" spans="1:3" ht="75.75" customHeight="1" x14ac:dyDescent="0.35">
      <c r="A155" s="14" t="s">
        <v>202</v>
      </c>
      <c r="B155" s="16" t="s">
        <v>104</v>
      </c>
      <c r="C155" s="10">
        <v>1300.9000000000001</v>
      </c>
    </row>
    <row r="156" spans="1:3" ht="75.75" customHeight="1" x14ac:dyDescent="0.35">
      <c r="A156" s="14" t="s">
        <v>352</v>
      </c>
      <c r="B156" s="16" t="s">
        <v>320</v>
      </c>
      <c r="C156" s="10">
        <v>40.6</v>
      </c>
    </row>
    <row r="157" spans="1:3" ht="72" x14ac:dyDescent="0.35">
      <c r="A157" s="14" t="s">
        <v>201</v>
      </c>
      <c r="B157" s="16" t="s">
        <v>130</v>
      </c>
      <c r="C157" s="10">
        <f>C158</f>
        <v>2853.4</v>
      </c>
    </row>
    <row r="158" spans="1:3" ht="94.5" customHeight="1" x14ac:dyDescent="0.35">
      <c r="A158" s="14" t="s">
        <v>200</v>
      </c>
      <c r="B158" s="16" t="s">
        <v>105</v>
      </c>
      <c r="C158" s="10">
        <f>SUM(C159:C163)</f>
        <v>2853.4</v>
      </c>
    </row>
    <row r="159" spans="1:3" ht="94.5" customHeight="1" x14ac:dyDescent="0.35">
      <c r="A159" s="14" t="s">
        <v>199</v>
      </c>
      <c r="B159" s="16" t="s">
        <v>105</v>
      </c>
      <c r="C159" s="10">
        <v>44.9</v>
      </c>
    </row>
    <row r="160" spans="1:3" ht="94.5" customHeight="1" x14ac:dyDescent="0.35">
      <c r="A160" s="14" t="s">
        <v>321</v>
      </c>
      <c r="B160" s="16" t="s">
        <v>105</v>
      </c>
      <c r="C160" s="10">
        <v>17.3</v>
      </c>
    </row>
    <row r="161" spans="1:3" ht="94.5" customHeight="1" x14ac:dyDescent="0.35">
      <c r="A161" s="14" t="s">
        <v>403</v>
      </c>
      <c r="B161" s="16" t="s">
        <v>105</v>
      </c>
      <c r="C161" s="10">
        <v>36.700000000000003</v>
      </c>
    </row>
    <row r="162" spans="1:3" ht="94.5" customHeight="1" x14ac:dyDescent="0.35">
      <c r="A162" s="14" t="s">
        <v>404</v>
      </c>
      <c r="B162" s="16" t="s">
        <v>105</v>
      </c>
      <c r="C162" s="10">
        <v>5</v>
      </c>
    </row>
    <row r="163" spans="1:3" ht="94.5" customHeight="1" x14ac:dyDescent="0.35">
      <c r="A163" s="14" t="s">
        <v>198</v>
      </c>
      <c r="B163" s="16" t="s">
        <v>105</v>
      </c>
      <c r="C163" s="10">
        <v>2749.5</v>
      </c>
    </row>
    <row r="164" spans="1:3" ht="41.25" customHeight="1" x14ac:dyDescent="0.35">
      <c r="A164" s="14" t="s">
        <v>197</v>
      </c>
      <c r="B164" s="16" t="s">
        <v>76</v>
      </c>
      <c r="C164" s="10">
        <f>C165</f>
        <v>443.70000000000005</v>
      </c>
    </row>
    <row r="165" spans="1:3" ht="54" x14ac:dyDescent="0.35">
      <c r="A165" s="14" t="s">
        <v>196</v>
      </c>
      <c r="B165" s="16" t="s">
        <v>77</v>
      </c>
      <c r="C165" s="10">
        <f>SUM(C166:C168)</f>
        <v>443.70000000000005</v>
      </c>
    </row>
    <row r="166" spans="1:3" ht="57" customHeight="1" x14ac:dyDescent="0.35">
      <c r="A166" s="14" t="s">
        <v>195</v>
      </c>
      <c r="B166" s="16" t="s">
        <v>77</v>
      </c>
      <c r="C166" s="10">
        <v>120.1</v>
      </c>
    </row>
    <row r="167" spans="1:3" ht="57" customHeight="1" x14ac:dyDescent="0.35">
      <c r="A167" s="14" t="s">
        <v>194</v>
      </c>
      <c r="B167" s="16" t="s">
        <v>77</v>
      </c>
      <c r="C167" s="10">
        <v>206.5</v>
      </c>
    </row>
    <row r="168" spans="1:3" ht="57" customHeight="1" x14ac:dyDescent="0.35">
      <c r="A168" s="14" t="s">
        <v>322</v>
      </c>
      <c r="B168" s="16" t="s">
        <v>77</v>
      </c>
      <c r="C168" s="10">
        <v>117.1</v>
      </c>
    </row>
    <row r="169" spans="1:3" s="8" customFormat="1" ht="114" customHeight="1" x14ac:dyDescent="0.35">
      <c r="A169" s="14" t="s">
        <v>193</v>
      </c>
      <c r="B169" s="16" t="s">
        <v>80</v>
      </c>
      <c r="C169" s="10">
        <f>SUM(C170,C179)</f>
        <v>41913.300000000003</v>
      </c>
    </row>
    <row r="170" spans="1:3" s="8" customFormat="1" ht="59.25" customHeight="1" x14ac:dyDescent="0.35">
      <c r="A170" s="14" t="s">
        <v>192</v>
      </c>
      <c r="B170" s="16" t="s">
        <v>78</v>
      </c>
      <c r="C170" s="10">
        <f>C171</f>
        <v>28629.4</v>
      </c>
    </row>
    <row r="171" spans="1:3" s="8" customFormat="1" ht="75.75" customHeight="1" x14ac:dyDescent="0.35">
      <c r="A171" s="14" t="s">
        <v>191</v>
      </c>
      <c r="B171" s="17" t="s">
        <v>79</v>
      </c>
      <c r="C171" s="10">
        <f>SUM(C172:C178)</f>
        <v>28629.4</v>
      </c>
    </row>
    <row r="172" spans="1:3" s="8" customFormat="1" ht="78.75" customHeight="1" x14ac:dyDescent="0.35">
      <c r="A172" s="14" t="s">
        <v>323</v>
      </c>
      <c r="B172" s="16" t="s">
        <v>79</v>
      </c>
      <c r="C172" s="10">
        <v>3.6</v>
      </c>
    </row>
    <row r="173" spans="1:3" s="8" customFormat="1" ht="75.75" customHeight="1" x14ac:dyDescent="0.35">
      <c r="A173" s="14" t="s">
        <v>324</v>
      </c>
      <c r="B173" s="17" t="s">
        <v>79</v>
      </c>
      <c r="C173" s="10">
        <v>2379</v>
      </c>
    </row>
    <row r="174" spans="1:3" s="8" customFormat="1" ht="77.25" customHeight="1" x14ac:dyDescent="0.35">
      <c r="A174" s="14" t="s">
        <v>325</v>
      </c>
      <c r="B174" s="17" t="s">
        <v>79</v>
      </c>
      <c r="C174" s="10">
        <v>1352.2</v>
      </c>
    </row>
    <row r="175" spans="1:3" s="8" customFormat="1" ht="77.25" customHeight="1" x14ac:dyDescent="0.35">
      <c r="A175" s="14" t="s">
        <v>326</v>
      </c>
      <c r="B175" s="17" t="s">
        <v>79</v>
      </c>
      <c r="C175" s="10">
        <v>24661.5</v>
      </c>
    </row>
    <row r="176" spans="1:3" s="8" customFormat="1" ht="78" customHeight="1" x14ac:dyDescent="0.35">
      <c r="A176" s="14" t="s">
        <v>405</v>
      </c>
      <c r="B176" s="17" t="s">
        <v>79</v>
      </c>
      <c r="C176" s="10">
        <v>22.2</v>
      </c>
    </row>
    <row r="177" spans="1:3" s="8" customFormat="1" ht="76.5" customHeight="1" x14ac:dyDescent="0.35">
      <c r="A177" s="14" t="s">
        <v>327</v>
      </c>
      <c r="B177" s="17" t="s">
        <v>79</v>
      </c>
      <c r="C177" s="10">
        <v>108.4</v>
      </c>
    </row>
    <row r="178" spans="1:3" s="8" customFormat="1" ht="76.5" customHeight="1" x14ac:dyDescent="0.35">
      <c r="A178" s="14" t="s">
        <v>406</v>
      </c>
      <c r="B178" s="17" t="s">
        <v>79</v>
      </c>
      <c r="C178" s="10">
        <v>102.5</v>
      </c>
    </row>
    <row r="179" spans="1:3" ht="78.75" customHeight="1" x14ac:dyDescent="0.35">
      <c r="A179" s="14" t="s">
        <v>190</v>
      </c>
      <c r="B179" s="16" t="s">
        <v>106</v>
      </c>
      <c r="C179" s="10">
        <f>C180</f>
        <v>13283.9</v>
      </c>
    </row>
    <row r="180" spans="1:3" ht="77.25" customHeight="1" x14ac:dyDescent="0.35">
      <c r="A180" s="14" t="s">
        <v>189</v>
      </c>
      <c r="B180" s="16" t="s">
        <v>355</v>
      </c>
      <c r="C180" s="10">
        <f>SUM(C181:C183)</f>
        <v>13283.9</v>
      </c>
    </row>
    <row r="181" spans="1:3" ht="75.75" customHeight="1" x14ac:dyDescent="0.35">
      <c r="A181" s="14" t="s">
        <v>328</v>
      </c>
      <c r="B181" s="17" t="s">
        <v>355</v>
      </c>
      <c r="C181" s="10">
        <v>837.4</v>
      </c>
    </row>
    <row r="182" spans="1:3" ht="76.5" customHeight="1" x14ac:dyDescent="0.35">
      <c r="A182" s="14" t="s">
        <v>329</v>
      </c>
      <c r="B182" s="17" t="s">
        <v>355</v>
      </c>
      <c r="C182" s="10">
        <v>3114</v>
      </c>
    </row>
    <row r="183" spans="1:3" ht="76.5" customHeight="1" x14ac:dyDescent="0.35">
      <c r="A183" s="14" t="s">
        <v>330</v>
      </c>
      <c r="B183" s="17" t="s">
        <v>355</v>
      </c>
      <c r="C183" s="10">
        <v>9332.5</v>
      </c>
    </row>
    <row r="184" spans="1:3" ht="24" customHeight="1" x14ac:dyDescent="0.35">
      <c r="A184" s="14" t="s">
        <v>188</v>
      </c>
      <c r="B184" s="16" t="s">
        <v>81</v>
      </c>
      <c r="C184" s="10">
        <f>C185</f>
        <v>987357.6</v>
      </c>
    </row>
    <row r="185" spans="1:3" ht="36" x14ac:dyDescent="0.35">
      <c r="A185" s="14" t="s">
        <v>187</v>
      </c>
      <c r="B185" s="16" t="s">
        <v>75</v>
      </c>
      <c r="C185" s="10">
        <f>C186</f>
        <v>987357.6</v>
      </c>
    </row>
    <row r="186" spans="1:3" ht="57" customHeight="1" x14ac:dyDescent="0.35">
      <c r="A186" s="14" t="s">
        <v>390</v>
      </c>
      <c r="B186" s="16" t="s">
        <v>346</v>
      </c>
      <c r="C186" s="10">
        <v>987357.6</v>
      </c>
    </row>
    <row r="187" spans="1:3" s="8" customFormat="1" ht="21" customHeight="1" x14ac:dyDescent="0.35">
      <c r="A187" s="15" t="s">
        <v>186</v>
      </c>
      <c r="B187" s="18" t="s">
        <v>54</v>
      </c>
      <c r="C187" s="11">
        <f>SUM(C188,C233)</f>
        <v>12617630.599999998</v>
      </c>
    </row>
    <row r="188" spans="1:3" s="8" customFormat="1" ht="39" customHeight="1" x14ac:dyDescent="0.35">
      <c r="A188" s="15" t="s">
        <v>185</v>
      </c>
      <c r="B188" s="18" t="s">
        <v>55</v>
      </c>
      <c r="C188" s="11">
        <f>SUM(C189,C206)</f>
        <v>12284394.599999998</v>
      </c>
    </row>
    <row r="189" spans="1:3" s="8" customFormat="1" ht="36" x14ac:dyDescent="0.35">
      <c r="A189" s="14" t="s">
        <v>184</v>
      </c>
      <c r="B189" s="16" t="s">
        <v>56</v>
      </c>
      <c r="C189" s="10">
        <f>SUM(C190,C192,C194,C196,C198)</f>
        <v>1734801.7</v>
      </c>
    </row>
    <row r="190" spans="1:3" s="8" customFormat="1" ht="95.25" customHeight="1" x14ac:dyDescent="0.35">
      <c r="A190" s="14" t="s">
        <v>183</v>
      </c>
      <c r="B190" s="16" t="s">
        <v>120</v>
      </c>
      <c r="C190" s="10">
        <f>C191</f>
        <v>1281243</v>
      </c>
    </row>
    <row r="191" spans="1:3" s="8" customFormat="1" ht="96" customHeight="1" x14ac:dyDescent="0.35">
      <c r="A191" s="14" t="s">
        <v>182</v>
      </c>
      <c r="B191" s="16" t="s">
        <v>119</v>
      </c>
      <c r="C191" s="10">
        <v>1281243</v>
      </c>
    </row>
    <row r="192" spans="1:3" s="8" customFormat="1" ht="57" customHeight="1" x14ac:dyDescent="0.35">
      <c r="A192" s="14" t="s">
        <v>181</v>
      </c>
      <c r="B192" s="16" t="s">
        <v>366</v>
      </c>
      <c r="C192" s="10">
        <f>C193</f>
        <v>252224.4</v>
      </c>
    </row>
    <row r="193" spans="1:3" s="8" customFormat="1" ht="60" customHeight="1" x14ac:dyDescent="0.35">
      <c r="A193" s="14" t="s">
        <v>180</v>
      </c>
      <c r="B193" s="16" t="s">
        <v>107</v>
      </c>
      <c r="C193" s="10">
        <v>252224.4</v>
      </c>
    </row>
    <row r="194" spans="1:3" s="8" customFormat="1" ht="21" customHeight="1" x14ac:dyDescent="0.35">
      <c r="A194" s="14" t="s">
        <v>179</v>
      </c>
      <c r="B194" s="16" t="s">
        <v>115</v>
      </c>
      <c r="C194" s="10">
        <f>C195</f>
        <v>4127.1000000000004</v>
      </c>
    </row>
    <row r="195" spans="1:3" s="8" customFormat="1" ht="21" customHeight="1" x14ac:dyDescent="0.35">
      <c r="A195" s="14" t="s">
        <v>178</v>
      </c>
      <c r="B195" s="16" t="s">
        <v>116</v>
      </c>
      <c r="C195" s="10">
        <v>4127.1000000000004</v>
      </c>
    </row>
    <row r="196" spans="1:3" s="8" customFormat="1" ht="38.25" customHeight="1" x14ac:dyDescent="0.35">
      <c r="A196" s="14" t="s">
        <v>177</v>
      </c>
      <c r="B196" s="16" t="s">
        <v>108</v>
      </c>
      <c r="C196" s="10">
        <f>C197</f>
        <v>50711</v>
      </c>
    </row>
    <row r="197" spans="1:3" s="8" customFormat="1" ht="39" customHeight="1" x14ac:dyDescent="0.35">
      <c r="A197" s="14" t="s">
        <v>176</v>
      </c>
      <c r="B197" s="16" t="s">
        <v>109</v>
      </c>
      <c r="C197" s="10">
        <v>50711</v>
      </c>
    </row>
    <row r="198" spans="1:3" s="8" customFormat="1" ht="21.75" customHeight="1" x14ac:dyDescent="0.35">
      <c r="A198" s="14" t="s">
        <v>175</v>
      </c>
      <c r="B198" s="16" t="s">
        <v>57</v>
      </c>
      <c r="C198" s="10">
        <f>C199</f>
        <v>146496.20000000001</v>
      </c>
    </row>
    <row r="199" spans="1:3" s="8" customFormat="1" ht="21.75" customHeight="1" x14ac:dyDescent="0.35">
      <c r="A199" s="14" t="s">
        <v>174</v>
      </c>
      <c r="B199" s="16" t="s">
        <v>58</v>
      </c>
      <c r="C199" s="10">
        <f>SUM(C200:C205)</f>
        <v>146496.20000000001</v>
      </c>
    </row>
    <row r="200" spans="1:3" s="8" customFormat="1" ht="78.75" customHeight="1" x14ac:dyDescent="0.35">
      <c r="A200" s="14" t="s">
        <v>173</v>
      </c>
      <c r="B200" s="16" t="s">
        <v>407</v>
      </c>
      <c r="C200" s="10">
        <v>5158.8</v>
      </c>
    </row>
    <row r="201" spans="1:3" s="8" customFormat="1" ht="96" customHeight="1" x14ac:dyDescent="0.35">
      <c r="A201" s="14" t="s">
        <v>172</v>
      </c>
      <c r="B201" s="16" t="s">
        <v>408</v>
      </c>
      <c r="C201" s="10">
        <v>156.80000000000001</v>
      </c>
    </row>
    <row r="202" spans="1:3" s="8" customFormat="1" ht="95.25" customHeight="1" x14ac:dyDescent="0.35">
      <c r="A202" s="14" t="s">
        <v>171</v>
      </c>
      <c r="B202" s="16" t="s">
        <v>409</v>
      </c>
      <c r="C202" s="10">
        <v>14274</v>
      </c>
    </row>
    <row r="203" spans="1:3" s="8" customFormat="1" ht="114" customHeight="1" x14ac:dyDescent="0.35">
      <c r="A203" s="14" t="s">
        <v>170</v>
      </c>
      <c r="B203" s="16" t="s">
        <v>410</v>
      </c>
      <c r="C203" s="10">
        <v>13484</v>
      </c>
    </row>
    <row r="204" spans="1:3" s="8" customFormat="1" ht="150.75" customHeight="1" x14ac:dyDescent="0.35">
      <c r="A204" s="14" t="s">
        <v>333</v>
      </c>
      <c r="B204" s="16" t="s">
        <v>334</v>
      </c>
      <c r="C204" s="10">
        <v>84373.1</v>
      </c>
    </row>
    <row r="205" spans="1:3" s="8" customFormat="1" ht="111" customHeight="1" x14ac:dyDescent="0.35">
      <c r="A205" s="14" t="s">
        <v>376</v>
      </c>
      <c r="B205" s="16" t="s">
        <v>418</v>
      </c>
      <c r="C205" s="10">
        <v>29049.5</v>
      </c>
    </row>
    <row r="206" spans="1:3" s="8" customFormat="1" ht="21.75" customHeight="1" x14ac:dyDescent="0.35">
      <c r="A206" s="14" t="s">
        <v>305</v>
      </c>
      <c r="B206" s="16" t="s">
        <v>69</v>
      </c>
      <c r="C206" s="10">
        <f>SUM(C207,C229,C231)</f>
        <v>10549592.899999999</v>
      </c>
    </row>
    <row r="207" spans="1:3" s="8" customFormat="1" ht="38.25" customHeight="1" x14ac:dyDescent="0.35">
      <c r="A207" s="14" t="s">
        <v>350</v>
      </c>
      <c r="B207" s="16" t="s">
        <v>59</v>
      </c>
      <c r="C207" s="10">
        <f>C208</f>
        <v>10545957.899999999</v>
      </c>
    </row>
    <row r="208" spans="1:3" s="8" customFormat="1" ht="38.25" customHeight="1" x14ac:dyDescent="0.35">
      <c r="A208" s="14" t="s">
        <v>169</v>
      </c>
      <c r="B208" s="16" t="s">
        <v>60</v>
      </c>
      <c r="C208" s="10">
        <f>SUM(C209:C228)</f>
        <v>10545957.899999999</v>
      </c>
    </row>
    <row r="209" spans="1:3" s="8" customFormat="1" ht="171" customHeight="1" x14ac:dyDescent="0.35">
      <c r="A209" s="14" t="s">
        <v>168</v>
      </c>
      <c r="B209" s="16" t="s">
        <v>411</v>
      </c>
      <c r="C209" s="10">
        <v>3211.1</v>
      </c>
    </row>
    <row r="210" spans="1:3" s="8" customFormat="1" ht="134.25" customHeight="1" x14ac:dyDescent="0.35">
      <c r="A210" s="14" t="s">
        <v>167</v>
      </c>
      <c r="B210" s="16" t="s">
        <v>142</v>
      </c>
      <c r="C210" s="10">
        <v>60682.8</v>
      </c>
    </row>
    <row r="211" spans="1:3" s="8" customFormat="1" ht="284.25" customHeight="1" x14ac:dyDescent="0.35">
      <c r="A211" s="14" t="s">
        <v>166</v>
      </c>
      <c r="B211" s="16" t="s">
        <v>374</v>
      </c>
      <c r="C211" s="10">
        <v>1230442.3999999999</v>
      </c>
    </row>
    <row r="212" spans="1:3" s="8" customFormat="1" ht="303" customHeight="1" x14ac:dyDescent="0.35">
      <c r="A212" s="14" t="s">
        <v>165</v>
      </c>
      <c r="B212" s="16" t="s">
        <v>134</v>
      </c>
      <c r="C212" s="10">
        <v>1236862.3999999999</v>
      </c>
    </row>
    <row r="213" spans="1:3" s="8" customFormat="1" ht="133.5" customHeight="1" x14ac:dyDescent="0.35">
      <c r="A213" s="14" t="s">
        <v>164</v>
      </c>
      <c r="B213" s="16" t="s">
        <v>335</v>
      </c>
      <c r="C213" s="10">
        <v>831.5</v>
      </c>
    </row>
    <row r="214" spans="1:3" s="8" customFormat="1" ht="171" customHeight="1" x14ac:dyDescent="0.35">
      <c r="A214" s="14" t="s">
        <v>336</v>
      </c>
      <c r="B214" s="28" t="s">
        <v>353</v>
      </c>
      <c r="C214" s="10">
        <v>14083.5</v>
      </c>
    </row>
    <row r="215" spans="1:3" s="8" customFormat="1" ht="95.25" customHeight="1" x14ac:dyDescent="0.35">
      <c r="A215" s="14" t="s">
        <v>163</v>
      </c>
      <c r="B215" s="16" t="s">
        <v>135</v>
      </c>
      <c r="C215" s="10">
        <v>9854.5</v>
      </c>
    </row>
    <row r="216" spans="1:3" s="8" customFormat="1" ht="170.25" customHeight="1" x14ac:dyDescent="0.35">
      <c r="A216" s="14" t="s">
        <v>162</v>
      </c>
      <c r="B216" s="16" t="s">
        <v>337</v>
      </c>
      <c r="C216" s="10">
        <v>11628.3</v>
      </c>
    </row>
    <row r="217" spans="1:3" s="8" customFormat="1" ht="135" customHeight="1" x14ac:dyDescent="0.35">
      <c r="A217" s="14" t="s">
        <v>161</v>
      </c>
      <c r="B217" s="16" t="s">
        <v>412</v>
      </c>
      <c r="C217" s="10">
        <v>3263.8</v>
      </c>
    </row>
    <row r="218" spans="1:3" s="8" customFormat="1" ht="188.25" customHeight="1" x14ac:dyDescent="0.35">
      <c r="A218" s="14" t="s">
        <v>338</v>
      </c>
      <c r="B218" s="17" t="s">
        <v>339</v>
      </c>
      <c r="C218" s="10">
        <v>11421.7</v>
      </c>
    </row>
    <row r="219" spans="1:3" s="8" customFormat="1" ht="172.5" customHeight="1" x14ac:dyDescent="0.35">
      <c r="A219" s="14" t="s">
        <v>160</v>
      </c>
      <c r="B219" s="16" t="s">
        <v>136</v>
      </c>
      <c r="C219" s="10">
        <v>71668.2</v>
      </c>
    </row>
    <row r="220" spans="1:3" s="8" customFormat="1" ht="228.75" customHeight="1" x14ac:dyDescent="0.35">
      <c r="A220" s="14" t="s">
        <v>159</v>
      </c>
      <c r="B220" s="16" t="s">
        <v>137</v>
      </c>
      <c r="C220" s="10">
        <v>8786.4</v>
      </c>
    </row>
    <row r="221" spans="1:3" s="8" customFormat="1" ht="301.5" customHeight="1" x14ac:dyDescent="0.35">
      <c r="A221" s="14" t="s">
        <v>158</v>
      </c>
      <c r="B221" s="16" t="s">
        <v>138</v>
      </c>
      <c r="C221" s="10">
        <v>4668821.4000000004</v>
      </c>
    </row>
    <row r="222" spans="1:3" s="8" customFormat="1" ht="188.25" customHeight="1" x14ac:dyDescent="0.35">
      <c r="A222" s="14" t="s">
        <v>157</v>
      </c>
      <c r="B222" s="16" t="s">
        <v>139</v>
      </c>
      <c r="C222" s="10">
        <v>140369.5</v>
      </c>
    </row>
    <row r="223" spans="1:3" s="8" customFormat="1" ht="132.75" customHeight="1" x14ac:dyDescent="0.35">
      <c r="A223" s="14" t="s">
        <v>156</v>
      </c>
      <c r="B223" s="29" t="s">
        <v>354</v>
      </c>
      <c r="C223" s="10">
        <v>45297.4</v>
      </c>
    </row>
    <row r="224" spans="1:3" s="8" customFormat="1" ht="285.75" customHeight="1" x14ac:dyDescent="0.35">
      <c r="A224" s="14" t="s">
        <v>155</v>
      </c>
      <c r="B224" s="16" t="s">
        <v>140</v>
      </c>
      <c r="C224" s="10">
        <v>2962998.8</v>
      </c>
    </row>
    <row r="225" spans="1:3" s="8" customFormat="1" ht="156" customHeight="1" x14ac:dyDescent="0.35">
      <c r="A225" s="14" t="s">
        <v>154</v>
      </c>
      <c r="B225" s="16" t="s">
        <v>413</v>
      </c>
      <c r="C225" s="10">
        <v>31782.5</v>
      </c>
    </row>
    <row r="226" spans="1:3" s="8" customFormat="1" ht="126" x14ac:dyDescent="0.35">
      <c r="A226" s="14" t="s">
        <v>153</v>
      </c>
      <c r="B226" s="16" t="s">
        <v>141</v>
      </c>
      <c r="C226" s="10">
        <v>28033.599999999999</v>
      </c>
    </row>
    <row r="227" spans="1:3" s="8" customFormat="1" ht="150" customHeight="1" x14ac:dyDescent="0.35">
      <c r="A227" s="14" t="s">
        <v>152</v>
      </c>
      <c r="B227" s="17" t="s">
        <v>414</v>
      </c>
      <c r="C227" s="10">
        <v>5881.4</v>
      </c>
    </row>
    <row r="228" spans="1:3" s="8" customFormat="1" ht="226.5" customHeight="1" x14ac:dyDescent="0.35">
      <c r="A228" s="14" t="s">
        <v>151</v>
      </c>
      <c r="B228" s="17" t="s">
        <v>340</v>
      </c>
      <c r="C228" s="10">
        <v>36.700000000000003</v>
      </c>
    </row>
    <row r="229" spans="1:3" s="8" customFormat="1" ht="75.75" customHeight="1" x14ac:dyDescent="0.35">
      <c r="A229" s="14" t="s">
        <v>150</v>
      </c>
      <c r="B229" s="16" t="s">
        <v>117</v>
      </c>
      <c r="C229" s="10">
        <f>C230</f>
        <v>3218.5</v>
      </c>
    </row>
    <row r="230" spans="1:3" s="8" customFormat="1" ht="76.5" customHeight="1" x14ac:dyDescent="0.35">
      <c r="A230" s="14" t="s">
        <v>149</v>
      </c>
      <c r="B230" s="16" t="s">
        <v>70</v>
      </c>
      <c r="C230" s="10">
        <v>3218.5</v>
      </c>
    </row>
    <row r="231" spans="1:3" s="8" customFormat="1" ht="57" customHeight="1" x14ac:dyDescent="0.35">
      <c r="A231" s="14" t="s">
        <v>148</v>
      </c>
      <c r="B231" s="16" t="s">
        <v>72</v>
      </c>
      <c r="C231" s="10">
        <f>C232</f>
        <v>416.5</v>
      </c>
    </row>
    <row r="232" spans="1:3" s="8" customFormat="1" ht="60.75" customHeight="1" x14ac:dyDescent="0.35">
      <c r="A232" s="14" t="s">
        <v>147</v>
      </c>
      <c r="B232" s="16" t="s">
        <v>71</v>
      </c>
      <c r="C232" s="10">
        <v>416.5</v>
      </c>
    </row>
    <row r="233" spans="1:3" s="8" customFormat="1" ht="37.5" customHeight="1" x14ac:dyDescent="0.35">
      <c r="A233" s="15" t="s">
        <v>146</v>
      </c>
      <c r="B233" s="18" t="s">
        <v>131</v>
      </c>
      <c r="C233" s="11">
        <f t="shared" ref="C233:C234" si="0">C234</f>
        <v>333236</v>
      </c>
    </row>
    <row r="234" spans="1:3" s="8" customFormat="1" ht="38.25" customHeight="1" x14ac:dyDescent="0.35">
      <c r="A234" s="14" t="s">
        <v>145</v>
      </c>
      <c r="B234" s="16" t="s">
        <v>132</v>
      </c>
      <c r="C234" s="10">
        <f t="shared" si="0"/>
        <v>333236</v>
      </c>
    </row>
    <row r="235" spans="1:3" s="8" customFormat="1" ht="57" customHeight="1" x14ac:dyDescent="0.35">
      <c r="A235" s="14" t="s">
        <v>375</v>
      </c>
      <c r="B235" s="16" t="s">
        <v>133</v>
      </c>
      <c r="C235" s="10">
        <f>SUM(C236:C236)</f>
        <v>333236</v>
      </c>
    </row>
    <row r="236" spans="1:3" s="8" customFormat="1" ht="57" customHeight="1" x14ac:dyDescent="0.35">
      <c r="A236" s="14" t="s">
        <v>144</v>
      </c>
      <c r="B236" s="16" t="s">
        <v>133</v>
      </c>
      <c r="C236" s="10">
        <v>333236</v>
      </c>
    </row>
    <row r="237" spans="1:3" ht="27.75" customHeight="1" x14ac:dyDescent="0.35">
      <c r="A237" s="25"/>
      <c r="B237" s="22" t="s">
        <v>61</v>
      </c>
      <c r="C237" s="11">
        <f>SUM(C12,C187)</f>
        <v>30197107.599999994</v>
      </c>
    </row>
    <row r="238" spans="1:3" ht="18" x14ac:dyDescent="0.4">
      <c r="C238" s="6"/>
    </row>
    <row r="239" spans="1:3" ht="17.5" x14ac:dyDescent="0.35">
      <c r="C239" s="7"/>
    </row>
  </sheetData>
  <customSheetViews>
    <customSheetView guid="{C1B979E7-CB89-4BA7-B2C2-CBB40B11CE62}" scale="80" showPageBreaks="1" fitToPage="1" printArea="1" showAutoFilter="1" hiddenRows="1" view="pageBreakPreview">
      <pane ySplit="11" topLeftCell="A195" activePane="bottomLeft" state="frozen"/>
      <selection pane="bottomLeft" activeCell="B196" sqref="B196"/>
      <rowBreaks count="4" manualBreakCount="4">
        <brk id="71" max="4" man="1"/>
        <brk id="102" max="4" man="1"/>
        <brk id="190" max="4" man="1"/>
        <brk id="214" max="4" man="1"/>
      </rowBreaks>
      <pageMargins left="0.43307086614173229" right="0.31496062992125984" top="0.51" bottom="0.63" header="0.31496062992125984" footer="0.31496062992125984"/>
      <pageSetup paperSize="9" scale="49" fitToHeight="0" orientation="portrait" r:id="rId1"/>
      <headerFooter alignWithMargins="0">
        <oddHeader>&amp;CСтраница &amp;P</oddHeader>
        <oddFooter>&amp;CИзменения в решение Норильского городского Совета депутатов
"О бюджете муниципального образования город Норильск на 2025 год и на плановый период 2026 и 2027 годов"</oddFooter>
      </headerFooter>
      <autoFilter ref="A11:L288"/>
    </customSheetView>
    <customSheetView guid="{BD9B2357-374D-47AE-AE00-FB21696D7DD8}" scale="80" showPageBreaks="1" fitToPage="1" printArea="1" showAutoFilter="1" hiddenColumns="1" view="pageBreakPreview">
      <pane xSplit="1" ySplit="16" topLeftCell="B71" activePane="bottomRight" state="frozen"/>
      <selection pane="bottomRight" activeCell="C108" sqref="C108"/>
      <rowBreaks count="1" manualBreakCount="1">
        <brk id="194" max="2" man="1"/>
      </rowBreaks>
      <pageMargins left="0.43307086614173229" right="0.31496062992125984" top="0.55000000000000004" bottom="0.64" header="0.31496062992125984" footer="0.31496062992125984"/>
      <pageSetup paperSize="9" scale="65" fitToHeight="0" orientation="portrait" r:id="rId2"/>
      <headerFooter alignWithMargins="0">
        <oddHeader>&amp;CСтраница &amp;P</oddHeader>
        <oddFooter>&amp;CИзменения в решение Норильского городского Совета депутатов
"О бюджете муниципального образования город Норильск на 2025 год и на плановый период 2026 и 2027 годов"</oddFooter>
      </headerFooter>
      <autoFilter ref="A15:K301"/>
    </customSheetView>
    <customSheetView guid="{EDC32673-D544-4AEB-A792-E7F3E08588DB}" scale="80" showPageBreaks="1" fitToPage="1" printArea="1" showAutoFilter="1" hiddenColumns="1" view="pageBreakPreview" topLeftCell="A7">
      <pane xSplit="2" ySplit="5" topLeftCell="C123" activePane="bottomRight" state="frozen"/>
      <selection pane="bottomRight" activeCell="A126" sqref="A126:XFD132"/>
      <rowBreaks count="1" manualBreakCount="1">
        <brk id="194" max="2" man="1"/>
      </rowBreaks>
      <pageMargins left="0.43307086614173229" right="0.31496062992125984" top="0.55000000000000004" bottom="0.64" header="0.31496062992125984" footer="0.31496062992125984"/>
      <pageSetup paperSize="9" scale="63" fitToHeight="0" orientation="portrait" r:id="rId3"/>
      <headerFooter alignWithMargins="0">
        <oddHeader>&amp;CСтраница &amp;P</oddHeader>
        <oddFooter>&amp;CИзменения в решение Норильского городского Совета депутатов
"О бюджете муниципального образования город Норильск на 2025 год и на плановый период 2026 и 2027 годов"</oddFooter>
      </headerFooter>
      <autoFilter ref="A11:L280"/>
    </customSheetView>
    <customSheetView guid="{59EB5B6A-1589-4FA9-AC61-A556764759EE}" scale="80" showPageBreaks="1" fitToPage="1" printArea="1" showAutoFilter="1" hiddenRows="1" view="pageBreakPreview">
      <pane xSplit="1" ySplit="11" topLeftCell="B12" activePane="bottomRight" state="frozen"/>
      <selection pane="bottomRight" activeCell="B16" sqref="B16"/>
      <rowBreaks count="1" manualBreakCount="1">
        <brk id="203" max="4" man="1"/>
      </rowBreaks>
      <pageMargins left="0.43307086614173229" right="0.31496062992125984" top="0.55000000000000004" bottom="0.64" header="0.31496062992125984" footer="0.31496062992125984"/>
      <pageSetup paperSize="9" scale="63" fitToHeight="0" orientation="portrait" r:id="rId4"/>
      <headerFooter alignWithMargins="0">
        <oddHeader>&amp;CСтраница &amp;P</oddHeader>
        <oddFooter>&amp;CИзменения в решение Норильского городского Совета депутатов
"О бюджете муниципального образования город Норильск на 2025 год и на плановый период 2026 и 2027 годов"</oddFooter>
      </headerFooter>
      <autoFilter ref="A11:L289"/>
    </customSheetView>
  </customSheetViews>
  <mergeCells count="4">
    <mergeCell ref="A7:C7"/>
    <mergeCell ref="B27:B28"/>
    <mergeCell ref="A27:A28"/>
    <mergeCell ref="C27:C28"/>
  </mergeCells>
  <pageMargins left="0.43307086614173229" right="0.31496062992125984" top="0.51181102362204722" bottom="0.62992125984251968" header="0.31496062992125984" footer="0.31496062992125984"/>
  <pageSetup paperSize="9" scale="63" fitToHeight="0" orientation="portrait" r:id="rId5"/>
  <headerFooter alignWithMargins="0">
    <oddHeader>&amp;CСтраница &amp;P</oddHeader>
    <oddFooter>&amp;CИзменения в решение Норильского городского Совета депутатов
"О бюджете муниципального образования город Норильск на 2026 год и на плановый период 2027 и 2028 годов"</oddFooter>
  </headerFooter>
  <rowBreaks count="6" manualBreakCount="6">
    <brk id="46" max="2" man="1"/>
    <brk id="76" max="2" man="1"/>
    <brk id="93" max="2" man="1"/>
    <brk id="109" max="2" man="1"/>
    <brk id="173" max="2" man="1"/>
    <brk id="19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2025-11-10T06:21:58Z</cp:lastPrinted>
  <dcterms:created xsi:type="dcterms:W3CDTF">2006-02-07T12:07:20Z</dcterms:created>
  <dcterms:modified xsi:type="dcterms:W3CDTF">2025-11-17T08:13:00Z</dcterms:modified>
</cp:coreProperties>
</file>